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0">'10・清水、静岡'!$A$1:$G$64</definedName>
    <definedName name="_xlnm.Print_Area" localSheetId="14">'14・清水推移'!$A:$IV</definedName>
    <definedName name="_xlnm.Print_Area" localSheetId="2">'2・使用状況'!$A$1:$I$62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fullCalcOnLoad="1"/>
</workbook>
</file>

<file path=xl/sharedStrings.xml><?xml version="1.0" encoding="utf-8"?>
<sst xmlns="http://schemas.openxmlformats.org/spreadsheetml/2006/main" count="1218" uniqueCount="237">
  <si>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</si>
  <si>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</si>
  <si>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</si>
  <si>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</si>
  <si>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</si>
  <si>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</si>
  <si>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</si>
  <si>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</si>
  <si>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</si>
  <si>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</si>
  <si>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</si>
  <si>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</si>
  <si>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</si>
  <si>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</si>
  <si>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</si>
  <si>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</si>
  <si>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</si>
  <si>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</si>
  <si>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</si>
  <si>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</si>
  <si>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</si>
  <si>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</si>
  <si>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</si>
  <si>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</si>
  <si>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</si>
  <si>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</si>
  <si>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</si>
  <si>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</si>
  <si>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</si>
  <si>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</si>
  <si>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</si>
  <si>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</si>
  <si>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</si>
  <si>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</si>
  <si>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</si>
  <si>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</si>
  <si>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</si>
  <si>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</si>
  <si>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</si>
  <si>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</si>
  <si>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</si>
  <si>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</si>
  <si>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</si>
  <si>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</si>
  <si>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</si>
  <si>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</si>
  <si>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</si>
  <si>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</si>
  <si>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</si>
  <si>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</si>
  <si>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</si>
  <si>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</si>
  <si>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</si>
  <si>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</si>
  <si>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</si>
  <si>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</si>
  <si>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</si>
  <si>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</si>
  <si>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</si>
  <si>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</si>
  <si>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</si>
  <si>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</si>
  <si>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</si>
  <si>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</si>
  <si>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</si>
  <si>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</si>
  <si>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</si>
  <si>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</si>
  <si>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</si>
  <si>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</si>
  <si>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</si>
  <si>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</si>
  <si>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</si>
  <si>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</si>
  <si>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</si>
  <si>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</si>
  <si>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</si>
  <si>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</si>
  <si>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</si>
  <si>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</si>
  <si>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</si>
  <si>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</si>
  <si>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</si>
  <si>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</si>
  <si>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</si>
  <si>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</si>
  <si>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</si>
  <si>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</si>
  <si>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</si>
  <si>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</si>
  <si>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</si>
  <si>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</si>
  <si>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</si>
  <si>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</si>
  <si>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</si>
  <si>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</si>
  <si>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</si>
  <si>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</si>
  <si>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</si>
  <si>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</si>
  <si>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</si>
  <si>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</si>
  <si>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</si>
  <si>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</si>
  <si>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</si>
  <si>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</si>
  <si>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</si>
  <si>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</si>
  <si>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</si>
  <si>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</si>
  <si>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</si>
  <si>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</si>
  <si>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</si>
  <si>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</si>
  <si>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</si>
  <si>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</si>
  <si>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</si>
  <si>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</si>
  <si>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</si>
  <si>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</si>
  <si>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</si>
  <si>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</si>
  <si>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</si>
  <si>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</si>
  <si>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</si>
  <si>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</si>
  <si>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</si>
  <si>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</si>
  <si>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</si>
  <si>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</si>
  <si>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</si>
  <si>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</si>
  <si>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</si>
  <si>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</si>
  <si>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</si>
  <si>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</si>
  <si>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</si>
  <si>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</si>
  <si>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</si>
  <si>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</si>
  <si>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</si>
  <si>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</si>
  <si>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</si>
  <si>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</si>
  <si>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</si>
  <si>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</si>
  <si>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</si>
  <si>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</si>
  <si>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</si>
  <si>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</si>
  <si>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</si>
  <si>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</si>
  <si>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</si>
  <si>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</si>
  <si>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</si>
  <si>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</si>
  <si>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</si>
  <si>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</si>
  <si>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</si>
  <si>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</si>
  <si>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</si>
  <si>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</si>
  <si>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</si>
  <si>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</si>
  <si>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</si>
  <si>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</si>
  <si>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</si>
  <si>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</si>
  <si>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</si>
  <si>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</si>
  <si>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</si>
  <si>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</si>
  <si>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</si>
  <si>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</si>
  <si>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</si>
  <si>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</si>
  <si>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</si>
  <si>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</si>
  <si>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</si>
  <si>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</si>
  <si>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</si>
  <si>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</si>
  <si>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</si>
  <si>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</si>
  <si>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</si>
  <si>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</si>
  <si>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</si>
  <si>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</si>
  <si>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</si>
  <si>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</si>
  <si>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</si>
  <si>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</si>
  <si>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</si>
  <si>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</si>
  <si>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</si>
  <si>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</si>
  <si>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</si>
  <si>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</si>
  <si>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</si>
  <si>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</si>
  <si>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</si>
  <si>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</si>
  <si>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</si>
  <si>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</si>
  <si>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平成17年</t>
  </si>
  <si>
    <t>平成18年</t>
  </si>
  <si>
    <t>20年（値）</t>
  </si>
  <si>
    <t>20年（％）</t>
  </si>
  <si>
    <t>平成20年</t>
  </si>
  <si>
    <t>20年</t>
  </si>
  <si>
    <t>平成18年</t>
  </si>
  <si>
    <t>平成17年</t>
  </si>
  <si>
    <r>
      <t>4</t>
    </r>
    <r>
      <rPr>
        <sz val="11"/>
        <rFont val="ＭＳ Ｐゴシック"/>
        <family val="3"/>
      </rPr>
      <t>0品目合計</t>
    </r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</si>
  <si>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</si>
  <si>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</si>
  <si>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その他の農産物</t>
  </si>
  <si>
    <t>その他</t>
  </si>
  <si>
    <t>非鉄金属</t>
  </si>
  <si>
    <t>平成21年</t>
  </si>
  <si>
    <t>21年（値）</t>
  </si>
  <si>
    <t>21年（％）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</si>
  <si>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</si>
  <si>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</si>
  <si>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21年</t>
  </si>
  <si>
    <t>10，578 ㎡</t>
  </si>
  <si>
    <t>※</t>
  </si>
  <si>
    <t>ゴム製品</t>
  </si>
  <si>
    <t>豆</t>
  </si>
  <si>
    <t>その他の農作物</t>
  </si>
  <si>
    <t>（平成21年10月分倉庫統計）</t>
  </si>
  <si>
    <t>平成21年10月</t>
  </si>
  <si>
    <t>4，287　㎡</t>
  </si>
  <si>
    <r>
      <t>171，801 m</t>
    </r>
    <r>
      <rPr>
        <sz val="8"/>
        <rFont val="ＭＳ Ｐゴシック"/>
        <family val="3"/>
      </rPr>
      <t>3</t>
    </r>
  </si>
  <si>
    <t>6，329 ㎡</t>
  </si>
  <si>
    <r>
      <t>　　　　　　　　　　　　　　　　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月末上位10品目入庫高(県合計）      　　　　　　　　静岡県倉庫協会</t>
    </r>
  </si>
  <si>
    <r>
      <t>　　　　　　　　　　　　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</si>
  <si>
    <t>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</si>
</sst>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  <font>
      <b/>
      <sz val="11"/>
      <color indexed="14"/>
      <name val="ＭＳ Ｐゴシック"/>
      <family val="3"/>
    </font>
    <font>
      <b/>
      <sz val="8"/>
      <color indexed="61"/>
      <name val="ＭＳ Ｐゴシック"/>
      <family val="3"/>
    </font>
    <font>
      <b/>
      <sz val="8"/>
      <color indexed="25"/>
      <name val="ＭＳ Ｐゴシック"/>
      <family val="3"/>
    </font>
    <font>
      <b/>
      <sz val="8"/>
      <color indexed="17"/>
      <name val="ＭＳ Ｐゴシック"/>
      <family val="3"/>
    </font>
    <font>
      <b/>
      <sz val="8"/>
      <color indexed="36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4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38" fontId="0" fillId="0" borderId="23" xfId="16" applyBorder="1" applyAlignment="1">
      <alignment/>
    </xf>
    <xf numFmtId="18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 horizontal="center"/>
    </xf>
    <xf numFmtId="38" fontId="0" fillId="0" borderId="15" xfId="16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38" fontId="0" fillId="0" borderId="23" xfId="16" applyFont="1" applyBorder="1" applyAlignment="1">
      <alignment/>
    </xf>
    <xf numFmtId="178" fontId="0" fillId="0" borderId="2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5" xfId="0" applyFont="1" applyBorder="1" applyAlignment="1">
      <alignment/>
    </xf>
    <xf numFmtId="178" fontId="0" fillId="0" borderId="24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9" xfId="16" applyBorder="1" applyAlignment="1">
      <alignment/>
    </xf>
    <xf numFmtId="0" fontId="6" fillId="0" borderId="2" xfId="0" applyFont="1" applyBorder="1" applyAlignment="1">
      <alignment/>
    </xf>
    <xf numFmtId="0" fontId="31" fillId="0" borderId="0" xfId="0" applyFont="1" applyAlignment="1">
      <alignment/>
    </xf>
    <xf numFmtId="38" fontId="31" fillId="0" borderId="0" xfId="16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8" fontId="31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0" fillId="0" borderId="1" xfId="0" applyFont="1" applyBorder="1" applyAlignment="1">
      <alignment/>
    </xf>
    <xf numFmtId="0" fontId="14" fillId="0" borderId="13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38" fontId="0" fillId="0" borderId="23" xfId="16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4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29" xfId="0" applyNumberFormat="1" applyFill="1" applyBorder="1" applyAlignment="1">
      <alignment/>
    </xf>
    <xf numFmtId="38" fontId="0" fillId="4" borderId="5" xfId="0" applyNumberFormat="1" applyFill="1" applyBorder="1" applyAlignment="1">
      <alignment/>
    </xf>
    <xf numFmtId="38" fontId="0" fillId="0" borderId="30" xfId="0" applyNumberFormat="1" applyFont="1" applyBorder="1" applyAlignment="1">
      <alignment/>
    </xf>
    <xf numFmtId="38" fontId="2" fillId="0" borderId="30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1" xfId="0" applyBorder="1" applyAlignment="1">
      <alignment/>
    </xf>
    <xf numFmtId="38" fontId="0" fillId="0" borderId="31" xfId="16" applyBorder="1" applyAlignment="1">
      <alignment/>
    </xf>
    <xf numFmtId="0" fontId="0" fillId="0" borderId="32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1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0" fillId="5" borderId="1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16" applyFill="1" applyBorder="1" applyAlignment="1">
      <alignment/>
    </xf>
    <xf numFmtId="0" fontId="30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29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0" xfId="16" applyFont="1" applyFill="1" applyBorder="1" applyAlignment="1">
      <alignment/>
    </xf>
    <xf numFmtId="38" fontId="2" fillId="6" borderId="5" xfId="16" applyFont="1" applyFill="1" applyBorder="1" applyAlignment="1">
      <alignment/>
    </xf>
    <xf numFmtId="38" fontId="0" fillId="7" borderId="30" xfId="0" applyNumberFormat="1" applyFill="1" applyBorder="1" applyAlignment="1">
      <alignment/>
    </xf>
    <xf numFmtId="38" fontId="0" fillId="7" borderId="5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9" xfId="16" applyFill="1" applyBorder="1" applyAlignment="1">
      <alignment/>
    </xf>
    <xf numFmtId="38" fontId="0" fillId="0" borderId="15" xfId="16" applyFill="1" applyBorder="1" applyAlignment="1">
      <alignment/>
    </xf>
    <xf numFmtId="38" fontId="14" fillId="0" borderId="13" xfId="0" applyNumberFormat="1" applyFont="1" applyBorder="1" applyAlignment="1">
      <alignment/>
    </xf>
    <xf numFmtId="0" fontId="0" fillId="2" borderId="13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1" xfId="0" applyFont="1" applyBorder="1" applyAlignment="1">
      <alignment/>
    </xf>
    <xf numFmtId="38" fontId="0" fillId="0" borderId="31" xfId="16" applyBorder="1" applyAlignment="1">
      <alignment/>
    </xf>
    <xf numFmtId="178" fontId="2" fillId="0" borderId="31" xfId="0" applyNumberFormat="1" applyFont="1" applyBorder="1" applyAlignment="1">
      <alignment/>
    </xf>
    <xf numFmtId="179" fontId="2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38" fontId="0" fillId="0" borderId="31" xfId="0" applyNumberFormat="1" applyBorder="1" applyAlignment="1">
      <alignment/>
    </xf>
    <xf numFmtId="0" fontId="14" fillId="0" borderId="30" xfId="0" applyFont="1" applyBorder="1" applyAlignment="1">
      <alignment horizontal="center"/>
    </xf>
    <xf numFmtId="178" fontId="0" fillId="0" borderId="31" xfId="0" applyNumberFormat="1" applyFont="1" applyBorder="1" applyAlignment="1">
      <alignment/>
    </xf>
    <xf numFmtId="0" fontId="0" fillId="0" borderId="15" xfId="0" applyFill="1" applyBorder="1" applyAlignment="1">
      <alignment/>
    </xf>
    <xf numFmtId="38" fontId="0" fillId="0" borderId="25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3" xfId="16" applyFont="1" applyFill="1" applyBorder="1" applyAlignment="1">
      <alignment/>
    </xf>
    <xf numFmtId="38" fontId="0" fillId="0" borderId="21" xfId="16" applyFill="1" applyBorder="1" applyAlignment="1">
      <alignment/>
    </xf>
    <xf numFmtId="0" fontId="0" fillId="0" borderId="8" xfId="0" applyFill="1" applyBorder="1" applyAlignment="1">
      <alignment/>
    </xf>
    <xf numFmtId="178" fontId="0" fillId="0" borderId="3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9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4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6" xfId="0" applyFont="1" applyBorder="1" applyAlignment="1">
      <alignment/>
    </xf>
    <xf numFmtId="0" fontId="14" fillId="0" borderId="4" xfId="0" applyFont="1" applyBorder="1" applyAlignment="1">
      <alignment/>
    </xf>
    <xf numFmtId="0" fontId="42" fillId="0" borderId="4" xfId="0" applyFont="1" applyBorder="1" applyAlignment="1">
      <alignment horizontal="left"/>
    </xf>
    <xf numFmtId="0" fontId="14" fillId="0" borderId="7" xfId="0" applyFont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14" fillId="0" borderId="3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distributed"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58" fontId="47" fillId="0" borderId="13" xfId="0" applyNumberFormat="1" applyFont="1" applyBorder="1" applyAlignment="1">
      <alignment/>
    </xf>
    <xf numFmtId="58" fontId="47" fillId="0" borderId="0" xfId="0" applyNumberFormat="1" applyFont="1" applyBorder="1" applyAlignment="1">
      <alignment/>
    </xf>
    <xf numFmtId="58" fontId="47" fillId="0" borderId="33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3" xfId="0" applyFont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0" xfId="0" applyFont="1" applyFill="1" applyAlignment="1">
      <alignment horizontal="left"/>
    </xf>
    <xf numFmtId="58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2" fillId="0" borderId="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7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11" borderId="0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0" fontId="45" fillId="14" borderId="0" xfId="0" applyFont="1" applyFill="1" applyBorder="1" applyAlignment="1">
      <alignment horizontal="center"/>
    </xf>
    <xf numFmtId="58" fontId="47" fillId="0" borderId="0" xfId="0" applyNumberFormat="1" applyFont="1" applyBorder="1" applyAlignment="1">
      <alignment horizontal="center"/>
    </xf>
    <xf numFmtId="0" fontId="48" fillId="15" borderId="0" xfId="0" applyFont="1" applyFill="1" applyBorder="1" applyAlignment="1">
      <alignment horizontal="center"/>
    </xf>
    <xf numFmtId="0" fontId="45" fillId="16" borderId="0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17" borderId="0" xfId="0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19" borderId="0" xfId="0" applyFont="1" applyFill="1" applyBorder="1" applyAlignment="1">
      <alignment horizontal="center"/>
    </xf>
    <xf numFmtId="0" fontId="45" fillId="0" borderId="8" xfId="0" applyFont="1" applyBorder="1" applyAlignment="1">
      <alignment/>
    </xf>
    <xf numFmtId="0" fontId="45" fillId="0" borderId="34" xfId="0" applyFont="1" applyBorder="1" applyAlignment="1">
      <alignment horizontal="center"/>
    </xf>
    <xf numFmtId="0" fontId="45" fillId="0" borderId="34" xfId="0" applyFont="1" applyBorder="1" applyAlignment="1">
      <alignment horizontal="left"/>
    </xf>
    <xf numFmtId="0" fontId="45" fillId="0" borderId="34" xfId="0" applyFont="1" applyBorder="1" applyAlignment="1">
      <alignment/>
    </xf>
    <xf numFmtId="0" fontId="45" fillId="0" borderId="9" xfId="0" applyFont="1" applyBorder="1" applyAlignment="1">
      <alignment/>
    </xf>
    <xf numFmtId="0" fontId="14" fillId="0" borderId="13" xfId="0" applyFont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vertical="top"/>
    </xf>
    <xf numFmtId="0" fontId="46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1" xfId="0" applyNumberFormat="1" applyFill="1" applyBorder="1" applyAlignment="1">
      <alignment/>
    </xf>
    <xf numFmtId="0" fontId="0" fillId="7" borderId="31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1" fillId="2" borderId="1" xfId="16" applyFont="1" applyFill="1" applyBorder="1" applyAlignment="1">
      <alignment/>
    </xf>
    <xf numFmtId="38" fontId="31" fillId="2" borderId="11" xfId="16" applyFont="1" applyFill="1" applyBorder="1" applyAlignment="1">
      <alignment/>
    </xf>
    <xf numFmtId="38" fontId="34" fillId="3" borderId="1" xfId="16" applyFont="1" applyFill="1" applyBorder="1" applyAlignment="1">
      <alignment/>
    </xf>
    <xf numFmtId="38" fontId="34" fillId="3" borderId="11" xfId="16" applyFont="1" applyFill="1" applyBorder="1" applyAlignment="1">
      <alignment/>
    </xf>
    <xf numFmtId="38" fontId="34" fillId="3" borderId="35" xfId="16" applyFont="1" applyFill="1" applyBorder="1" applyAlignment="1">
      <alignment/>
    </xf>
    <xf numFmtId="38" fontId="30" fillId="3" borderId="1" xfId="16" applyFont="1" applyFill="1" applyBorder="1" applyAlignment="1">
      <alignment/>
    </xf>
    <xf numFmtId="38" fontId="30" fillId="3" borderId="2" xfId="16" applyFont="1" applyFill="1" applyBorder="1" applyAlignment="1">
      <alignment/>
    </xf>
    <xf numFmtId="38" fontId="0" fillId="3" borderId="35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8" fillId="3" borderId="3" xfId="16" applyFont="1" applyFill="1" applyBorder="1" applyAlignment="1">
      <alignment/>
    </xf>
    <xf numFmtId="38" fontId="38" fillId="3" borderId="8" xfId="16" applyFont="1" applyFill="1" applyBorder="1" applyAlignment="1">
      <alignment/>
    </xf>
    <xf numFmtId="38" fontId="38" fillId="3" borderId="4" xfId="16" applyFont="1" applyFill="1" applyBorder="1" applyAlignment="1">
      <alignment/>
    </xf>
    <xf numFmtId="38" fontId="38" fillId="3" borderId="1" xfId="16" applyFont="1" applyFill="1" applyBorder="1" applyAlignment="1">
      <alignment/>
    </xf>
    <xf numFmtId="0" fontId="0" fillId="0" borderId="4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1" xfId="0" applyFont="1" applyBorder="1" applyAlignment="1">
      <alignment/>
    </xf>
    <xf numFmtId="38" fontId="0" fillId="0" borderId="31" xfId="16" applyFill="1" applyBorder="1" applyAlignment="1">
      <alignment/>
    </xf>
    <xf numFmtId="38" fontId="0" fillId="2" borderId="35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8" fillId="5" borderId="1" xfId="16" applyFont="1" applyFill="1" applyBorder="1" applyAlignment="1">
      <alignment/>
    </xf>
    <xf numFmtId="38" fontId="38" fillId="5" borderId="11" xfId="16" applyFont="1" applyFill="1" applyBorder="1" applyAlignment="1">
      <alignment/>
    </xf>
    <xf numFmtId="38" fontId="38" fillId="5" borderId="12" xfId="16" applyFont="1" applyFill="1" applyBorder="1" applyAlignment="1">
      <alignment/>
    </xf>
    <xf numFmtId="38" fontId="38" fillId="5" borderId="1" xfId="16" applyFont="1" applyFill="1" applyBorder="1" applyAlignment="1">
      <alignment horizontal="right"/>
    </xf>
    <xf numFmtId="38" fontId="38" fillId="5" borderId="2" xfId="16" applyFont="1" applyFill="1" applyBorder="1" applyAlignment="1">
      <alignment horizontal="right"/>
    </xf>
    <xf numFmtId="38" fontId="38" fillId="5" borderId="35" xfId="16" applyFont="1" applyFill="1" applyBorder="1" applyAlignment="1">
      <alignment horizontal="right"/>
    </xf>
    <xf numFmtId="38" fontId="34" fillId="2" borderId="1" xfId="16" applyFont="1" applyFill="1" applyBorder="1" applyAlignment="1">
      <alignment/>
    </xf>
    <xf numFmtId="38" fontId="34" fillId="2" borderId="1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0" fillId="0" borderId="31" xfId="0" applyNumberFormat="1" applyFill="1" applyBorder="1" applyAlignment="1">
      <alignment/>
    </xf>
    <xf numFmtId="0" fontId="30" fillId="5" borderId="2" xfId="0" applyFont="1" applyFill="1" applyBorder="1" applyAlignment="1">
      <alignment/>
    </xf>
    <xf numFmtId="0" fontId="30" fillId="0" borderId="31" xfId="0" applyFont="1" applyBorder="1" applyAlignment="1">
      <alignment/>
    </xf>
    <xf numFmtId="38" fontId="0" fillId="3" borderId="31" xfId="16" applyFill="1" applyBorder="1" applyAlignment="1">
      <alignment/>
    </xf>
    <xf numFmtId="38" fontId="18" fillId="2" borderId="31" xfId="16" applyFont="1" applyFill="1" applyBorder="1" applyAlignment="1">
      <alignment/>
    </xf>
    <xf numFmtId="38" fontId="30" fillId="3" borderId="11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1" xfId="0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16" applyNumberFormat="1" applyBorder="1" applyAlignment="1">
      <alignment/>
    </xf>
    <xf numFmtId="38" fontId="0" fillId="2" borderId="31" xfId="16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0" fillId="3" borderId="1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4" fillId="3" borderId="12" xfId="16" applyFont="1" applyFill="1" applyBorder="1" applyAlignment="1">
      <alignment/>
    </xf>
    <xf numFmtId="38" fontId="34" fillId="3" borderId="31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/>
    </xf>
    <xf numFmtId="38" fontId="31" fillId="2" borderId="2" xfId="16" applyFont="1" applyFill="1" applyBorder="1" applyAlignment="1">
      <alignment/>
    </xf>
    <xf numFmtId="38" fontId="0" fillId="2" borderId="31" xfId="0" applyNumberFormat="1" applyFill="1" applyBorder="1" applyAlignment="1">
      <alignment/>
    </xf>
    <xf numFmtId="38" fontId="0" fillId="3" borderId="31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9" borderId="36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0" fillId="5" borderId="1" xfId="0" applyFont="1" applyFill="1" applyBorder="1" applyAlignment="1">
      <alignment horizontal="center"/>
    </xf>
    <xf numFmtId="38" fontId="30" fillId="5" borderId="1" xfId="16" applyFont="1" applyFill="1" applyBorder="1" applyAlignment="1">
      <alignment/>
    </xf>
    <xf numFmtId="38" fontId="30" fillId="5" borderId="11" xfId="16" applyFont="1" applyFill="1" applyBorder="1" applyAlignment="1">
      <alignment/>
    </xf>
    <xf numFmtId="38" fontId="30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8" fontId="38" fillId="5" borderId="17" xfId="16" applyFont="1" applyFill="1" applyBorder="1" applyAlignment="1">
      <alignment/>
    </xf>
    <xf numFmtId="38" fontId="0" fillId="0" borderId="17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7" xfId="0" applyNumberFormat="1" applyBorder="1" applyAlignment="1">
      <alignment/>
    </xf>
    <xf numFmtId="38" fontId="0" fillId="0" borderId="11" xfId="16" applyFont="1" applyFill="1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181" fontId="0" fillId="3" borderId="1" xfId="0" applyNumberFormat="1" applyFill="1" applyBorder="1" applyAlignment="1">
      <alignment/>
    </xf>
    <xf numFmtId="38" fontId="0" fillId="3" borderId="1" xfId="16" applyFill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9" fillId="0" borderId="0" xfId="0" applyFont="1" applyBorder="1" applyAlignment="1">
      <alignment/>
    </xf>
    <xf numFmtId="181" fontId="59" fillId="0" borderId="0" xfId="0" applyNumberFormat="1" applyFont="1" applyBorder="1" applyAlignment="1">
      <alignment/>
    </xf>
    <xf numFmtId="181" fontId="0" fillId="3" borderId="1" xfId="16" applyNumberFormat="1" applyFont="1" applyFill="1" applyBorder="1" applyAlignment="1">
      <alignment/>
    </xf>
    <xf numFmtId="181" fontId="0" fillId="0" borderId="15" xfId="16" applyNumberFormat="1" applyBorder="1" applyAlignment="1">
      <alignment/>
    </xf>
    <xf numFmtId="181" fontId="0" fillId="3" borderId="15" xfId="16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1" xfId="0" applyFont="1" applyFill="1" applyBorder="1" applyAlignment="1">
      <alignment/>
    </xf>
    <xf numFmtId="181" fontId="0" fillId="3" borderId="11" xfId="16" applyNumberFormat="1" applyFont="1" applyFill="1" applyBorder="1" applyAlignment="1">
      <alignment/>
    </xf>
    <xf numFmtId="178" fontId="0" fillId="0" borderId="1" xfId="0" applyNumberFormat="1" applyBorder="1" applyAlignment="1">
      <alignment horizontal="right"/>
    </xf>
    <xf numFmtId="38" fontId="0" fillId="0" borderId="1" xfId="0" applyNumberFormat="1" applyFont="1" applyBorder="1" applyAlignment="1">
      <alignment/>
    </xf>
    <xf numFmtId="38" fontId="0" fillId="0" borderId="15" xfId="16" applyBorder="1" applyAlignment="1">
      <alignment/>
    </xf>
    <xf numFmtId="38" fontId="0" fillId="0" borderId="33" xfId="16" applyFill="1" applyBorder="1" applyAlignment="1">
      <alignment/>
    </xf>
    <xf numFmtId="38" fontId="0" fillId="0" borderId="9" xfId="16" applyFont="1" applyFill="1" applyBorder="1" applyAlignment="1">
      <alignment/>
    </xf>
    <xf numFmtId="38" fontId="0" fillId="2" borderId="1" xfId="0" applyNumberFormat="1" applyFill="1" applyBorder="1" applyAlignment="1">
      <alignment/>
    </xf>
    <xf numFmtId="38" fontId="0" fillId="0" borderId="9" xfId="16" applyFont="1" applyBorder="1" applyAlignment="1">
      <alignment/>
    </xf>
    <xf numFmtId="0" fontId="0" fillId="0" borderId="12" xfId="0" applyBorder="1" applyAlignment="1">
      <alignment/>
    </xf>
    <xf numFmtId="38" fontId="0" fillId="0" borderId="10" xfId="16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8" fontId="0" fillId="0" borderId="25" xfId="16" applyBorder="1" applyAlignment="1">
      <alignment/>
    </xf>
    <xf numFmtId="0" fontId="4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44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1７６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平成21年10月</c:v>
                </c:pt>
              </c:strCache>
            </c:strRef>
          </c:cat>
          <c:val>
            <c:numRef>
              <c:f>'1・面積、会員数'!$C$38:$M$38</c:f>
              <c:numCache>
                <c:ptCount val="11"/>
                <c:pt idx="0">
                  <c:v>185</c:v>
                </c:pt>
                <c:pt idx="1">
                  <c:v>184</c:v>
                </c:pt>
                <c:pt idx="2">
                  <c:v>184</c:v>
                </c:pt>
                <c:pt idx="3">
                  <c:v>187</c:v>
                </c:pt>
                <c:pt idx="4">
                  <c:v>185</c:v>
                </c:pt>
                <c:pt idx="5">
                  <c:v>185</c:v>
                </c:pt>
                <c:pt idx="6">
                  <c:v>182</c:v>
                </c:pt>
                <c:pt idx="7">
                  <c:v>178</c:v>
                </c:pt>
                <c:pt idx="8">
                  <c:v>177</c:v>
                </c:pt>
                <c:pt idx="9">
                  <c:v>176</c:v>
                </c:pt>
                <c:pt idx="10">
                  <c:v>177</c:v>
                </c:pt>
              </c:numCache>
            </c:numRef>
          </c:val>
        </c:ser>
        <c:gapWidth val="400"/>
        <c:axId val="55073605"/>
        <c:axId val="25900398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平成21年10月</c:v>
                </c:pt>
              </c:strCache>
            </c:strRef>
          </c:cat>
          <c:val>
            <c:numRef>
              <c:f>'1・面積、会員数'!$C$36:$M$36</c:f>
              <c:numCache>
                <c:ptCount val="11"/>
                <c:pt idx="0">
                  <c:v>139.8</c:v>
                </c:pt>
                <c:pt idx="1">
                  <c:v>140.7</c:v>
                </c:pt>
                <c:pt idx="2">
                  <c:v>138</c:v>
                </c:pt>
                <c:pt idx="3">
                  <c:v>120.3</c:v>
                </c:pt>
                <c:pt idx="4">
                  <c:v>113</c:v>
                </c:pt>
                <c:pt idx="5">
                  <c:v>115.8</c:v>
                </c:pt>
                <c:pt idx="6">
                  <c:v>115.1</c:v>
                </c:pt>
                <c:pt idx="7">
                  <c:v>110.1</c:v>
                </c:pt>
                <c:pt idx="8">
                  <c:v>110.6</c:v>
                </c:pt>
                <c:pt idx="9">
                  <c:v>116.1</c:v>
                </c:pt>
                <c:pt idx="10">
                  <c:v>110.4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平成21年10月</c:v>
                </c:pt>
              </c:strCache>
            </c:strRef>
          </c:cat>
          <c:val>
            <c:numRef>
              <c:f>'1・面積、会員数'!$C$37:$M$37</c:f>
              <c:numCache>
                <c:ptCount val="11"/>
                <c:pt idx="0">
                  <c:v>185.5</c:v>
                </c:pt>
                <c:pt idx="1">
                  <c:v>186.7</c:v>
                </c:pt>
                <c:pt idx="2">
                  <c:v>189.8</c:v>
                </c:pt>
                <c:pt idx="3">
                  <c:v>190.2</c:v>
                </c:pt>
                <c:pt idx="4">
                  <c:v>191.7</c:v>
                </c:pt>
                <c:pt idx="5">
                  <c:v>198.8</c:v>
                </c:pt>
                <c:pt idx="6">
                  <c:v>201.7</c:v>
                </c:pt>
                <c:pt idx="7">
                  <c:v>204</c:v>
                </c:pt>
                <c:pt idx="8">
                  <c:v>205.5</c:v>
                </c:pt>
                <c:pt idx="9">
                  <c:v>214.4</c:v>
                </c:pt>
                <c:pt idx="10">
                  <c:v>217.8</c:v>
                </c:pt>
              </c:numCache>
            </c:numRef>
          </c:val>
          <c:smooth val="0"/>
        </c:ser>
        <c:marker val="1"/>
        <c:axId val="31776991"/>
        <c:axId val="17557464"/>
      </c:lineChart>
      <c:catAx>
        <c:axId val="3177699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57464"/>
        <c:crossesAt val="100"/>
        <c:auto val="1"/>
        <c:lblOffset val="100"/>
        <c:noMultiLvlLbl val="0"/>
      </c:catAx>
      <c:valAx>
        <c:axId val="17557464"/>
        <c:scaling>
          <c:orientation val="minMax"/>
          <c:max val="22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76991"/>
        <c:crossesAt val="1"/>
        <c:crossBetween val="between"/>
        <c:dispUnits/>
        <c:majorUnit val="10"/>
        <c:minorUnit val="2"/>
      </c:valAx>
      <c:catAx>
        <c:axId val="55073605"/>
        <c:scaling>
          <c:orientation val="minMax"/>
        </c:scaling>
        <c:axPos val="b"/>
        <c:delete val="1"/>
        <c:majorTickMark val="in"/>
        <c:minorTickMark val="none"/>
        <c:tickLblPos val="nextTo"/>
        <c:crossAx val="25900398"/>
        <c:crosses val="autoZero"/>
        <c:auto val="1"/>
        <c:lblOffset val="100"/>
        <c:noMultiLvlLbl val="0"/>
      </c:catAx>
      <c:valAx>
        <c:axId val="25900398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73605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東部支部平成21年10月入庫高上位１０品目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その他の製造工業品</c:v>
                </c:pt>
                <c:pt idx="4">
                  <c:v>非鉄金属</c:v>
                </c:pt>
                <c:pt idx="5">
                  <c:v>その他の機械</c:v>
                </c:pt>
                <c:pt idx="6">
                  <c:v>合成樹脂</c:v>
                </c:pt>
                <c:pt idx="7">
                  <c:v>その他の食料工業品</c:v>
                </c:pt>
                <c:pt idx="8">
                  <c:v>雑品</c:v>
                </c:pt>
                <c:pt idx="9">
                  <c:v>ゴム製品</c:v>
                </c:pt>
              </c:strCache>
            </c:strRef>
          </c:cat>
          <c:val>
            <c:numRef>
              <c:f>'5・東部・富士'!$C$22:$C$31</c:f>
              <c:numCache>
                <c:ptCount val="10"/>
                <c:pt idx="0">
                  <c:v>22705</c:v>
                </c:pt>
                <c:pt idx="1">
                  <c:v>10909</c:v>
                </c:pt>
                <c:pt idx="2">
                  <c:v>9390</c:v>
                </c:pt>
                <c:pt idx="3">
                  <c:v>5217</c:v>
                </c:pt>
                <c:pt idx="4">
                  <c:v>3927</c:v>
                </c:pt>
                <c:pt idx="5">
                  <c:v>2875</c:v>
                </c:pt>
                <c:pt idx="6">
                  <c:v>2609</c:v>
                </c:pt>
                <c:pt idx="7">
                  <c:v>1872</c:v>
                </c:pt>
                <c:pt idx="8">
                  <c:v>1682</c:v>
                </c:pt>
                <c:pt idx="9">
                  <c:v>1217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その他の製造工業品</c:v>
                </c:pt>
                <c:pt idx="4">
                  <c:v>非鉄金属</c:v>
                </c:pt>
                <c:pt idx="5">
                  <c:v>その他の機械</c:v>
                </c:pt>
                <c:pt idx="6">
                  <c:v>合成樹脂</c:v>
                </c:pt>
                <c:pt idx="7">
                  <c:v>その他の食料工業品</c:v>
                </c:pt>
                <c:pt idx="8">
                  <c:v>雑品</c:v>
                </c:pt>
                <c:pt idx="9">
                  <c:v>ゴム製品</c:v>
                </c:pt>
              </c:strCache>
            </c:strRef>
          </c:cat>
          <c:val>
            <c:numRef>
              <c:f>'5・東部・富士'!$D$22:$D$31</c:f>
              <c:numCache>
                <c:ptCount val="10"/>
                <c:pt idx="0">
                  <c:v>26105</c:v>
                </c:pt>
                <c:pt idx="1">
                  <c:v>23153</c:v>
                </c:pt>
                <c:pt idx="2">
                  <c:v>11861</c:v>
                </c:pt>
                <c:pt idx="3">
                  <c:v>5309</c:v>
                </c:pt>
                <c:pt idx="4">
                  <c:v>5277</c:v>
                </c:pt>
                <c:pt idx="5">
                  <c:v>5258</c:v>
                </c:pt>
                <c:pt idx="6">
                  <c:v>3215</c:v>
                </c:pt>
                <c:pt idx="7">
                  <c:v>1147</c:v>
                </c:pt>
                <c:pt idx="8">
                  <c:v>2270</c:v>
                </c:pt>
                <c:pt idx="9">
                  <c:v>1509</c:v>
                </c:pt>
              </c:numCache>
            </c:numRef>
          </c:val>
        </c:ser>
        <c:axId val="40993563"/>
        <c:axId val="33397748"/>
      </c:barChart>
      <c:catAx>
        <c:axId val="40993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97748"/>
        <c:crosses val="autoZero"/>
        <c:auto val="1"/>
        <c:lblOffset val="100"/>
        <c:noMultiLvlLbl val="0"/>
      </c:catAx>
      <c:valAx>
        <c:axId val="333977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93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75"/>
          <c:y val="0.149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富士支部平成21年10月入庫高上位１０品目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'5・東部・富士'!$C$54:$C$63</c:f>
              <c:numCache>
                <c:ptCount val="10"/>
                <c:pt idx="0">
                  <c:v>64423</c:v>
                </c:pt>
                <c:pt idx="1">
                  <c:v>15525</c:v>
                </c:pt>
                <c:pt idx="2">
                  <c:v>11774</c:v>
                </c:pt>
                <c:pt idx="3">
                  <c:v>10506</c:v>
                </c:pt>
                <c:pt idx="4">
                  <c:v>9501</c:v>
                </c:pt>
                <c:pt idx="5">
                  <c:v>6754</c:v>
                </c:pt>
                <c:pt idx="6">
                  <c:v>3853</c:v>
                </c:pt>
                <c:pt idx="7">
                  <c:v>3092</c:v>
                </c:pt>
                <c:pt idx="8">
                  <c:v>2654</c:v>
                </c:pt>
                <c:pt idx="9">
                  <c:v>1972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'5・東部・富士'!$D$54:$D$63</c:f>
              <c:numCache>
                <c:ptCount val="10"/>
                <c:pt idx="0">
                  <c:v>82407</c:v>
                </c:pt>
                <c:pt idx="1">
                  <c:v>19766</c:v>
                </c:pt>
                <c:pt idx="2">
                  <c:v>3040</c:v>
                </c:pt>
                <c:pt idx="3">
                  <c:v>11044</c:v>
                </c:pt>
                <c:pt idx="4">
                  <c:v>14951</c:v>
                </c:pt>
                <c:pt idx="5">
                  <c:v>8526</c:v>
                </c:pt>
                <c:pt idx="6">
                  <c:v>3314</c:v>
                </c:pt>
                <c:pt idx="7">
                  <c:v>2269</c:v>
                </c:pt>
                <c:pt idx="8">
                  <c:v>4262</c:v>
                </c:pt>
                <c:pt idx="9">
                  <c:v>2243</c:v>
                </c:pt>
              </c:numCache>
            </c:numRef>
          </c:val>
        </c:ser>
        <c:axId val="32144277"/>
        <c:axId val="20863038"/>
      </c:barChart>
      <c:catAx>
        <c:axId val="32144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63038"/>
        <c:crosses val="autoZero"/>
        <c:auto val="1"/>
        <c:lblOffset val="100"/>
        <c:noMultiLvlLbl val="0"/>
      </c:catAx>
      <c:valAx>
        <c:axId val="208630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44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825"/>
          <c:y val="0.16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清水支部平成21年10月入庫高上位１０品目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缶詰・びん詰</c:v>
                </c:pt>
                <c:pt idx="2">
                  <c:v>麦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その他の日用品</c:v>
                </c:pt>
                <c:pt idx="7">
                  <c:v>電気機械</c:v>
                </c:pt>
                <c:pt idx="8">
                  <c:v>紙・パルプ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33231</c:v>
                </c:pt>
                <c:pt idx="1">
                  <c:v>22760</c:v>
                </c:pt>
                <c:pt idx="2">
                  <c:v>20740</c:v>
                </c:pt>
                <c:pt idx="3">
                  <c:v>17134</c:v>
                </c:pt>
                <c:pt idx="4">
                  <c:v>13474</c:v>
                </c:pt>
                <c:pt idx="5">
                  <c:v>13413</c:v>
                </c:pt>
                <c:pt idx="6">
                  <c:v>9622</c:v>
                </c:pt>
                <c:pt idx="7">
                  <c:v>9322</c:v>
                </c:pt>
                <c:pt idx="8">
                  <c:v>8099</c:v>
                </c:pt>
                <c:pt idx="9">
                  <c:v>6841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缶詰・びん詰</c:v>
                </c:pt>
                <c:pt idx="2">
                  <c:v>麦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その他の日用品</c:v>
                </c:pt>
                <c:pt idx="7">
                  <c:v>電気機械</c:v>
                </c:pt>
                <c:pt idx="8">
                  <c:v>紙・パルプ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20235</c:v>
                </c:pt>
                <c:pt idx="1">
                  <c:v>24440</c:v>
                </c:pt>
                <c:pt idx="2">
                  <c:v>18696</c:v>
                </c:pt>
                <c:pt idx="3">
                  <c:v>26711</c:v>
                </c:pt>
                <c:pt idx="4">
                  <c:v>10918</c:v>
                </c:pt>
                <c:pt idx="5">
                  <c:v>18298</c:v>
                </c:pt>
                <c:pt idx="6">
                  <c:v>10459</c:v>
                </c:pt>
                <c:pt idx="7">
                  <c:v>14659</c:v>
                </c:pt>
                <c:pt idx="8">
                  <c:v>9893</c:v>
                </c:pt>
                <c:pt idx="9">
                  <c:v>7433</c:v>
                </c:pt>
              </c:numCache>
            </c:numRef>
          </c:val>
        </c:ser>
        <c:axId val="53549615"/>
        <c:axId val="12184488"/>
      </c:barChart>
      <c:catAx>
        <c:axId val="53549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84488"/>
        <c:crosses val="autoZero"/>
        <c:auto val="1"/>
        <c:lblOffset val="100"/>
        <c:noMultiLvlLbl val="0"/>
      </c:catAx>
      <c:valAx>
        <c:axId val="12184488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49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5"/>
          <c:y val="0.12425"/>
          <c:w val="0.09"/>
          <c:h val="0.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静岡支部平成21年10月入庫高上位１０品目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その他の日用品</c:v>
                </c:pt>
                <c:pt idx="2">
                  <c:v>合成樹脂</c:v>
                </c:pt>
                <c:pt idx="3">
                  <c:v>雑品</c:v>
                </c:pt>
                <c:pt idx="4">
                  <c:v>飲料</c:v>
                </c:pt>
                <c:pt idx="5">
                  <c:v>紙・パルプ</c:v>
                </c:pt>
                <c:pt idx="6">
                  <c:v>その他の化学工業品</c:v>
                </c:pt>
                <c:pt idx="7">
                  <c:v>米</c:v>
                </c:pt>
                <c:pt idx="8">
                  <c:v>その他の食料工業品</c:v>
                </c:pt>
                <c:pt idx="9">
                  <c:v>豆</c:v>
                </c:pt>
              </c:strCache>
            </c:strRef>
          </c:cat>
          <c:val>
            <c:numRef>
              <c:f>'6・清水・静岡'!$C$54:$C$63</c:f>
              <c:numCache>
                <c:ptCount val="10"/>
                <c:pt idx="0">
                  <c:v>29134</c:v>
                </c:pt>
                <c:pt idx="1">
                  <c:v>1927</c:v>
                </c:pt>
                <c:pt idx="2">
                  <c:v>1257</c:v>
                </c:pt>
                <c:pt idx="3">
                  <c:v>1204</c:v>
                </c:pt>
                <c:pt idx="4">
                  <c:v>1183</c:v>
                </c:pt>
                <c:pt idx="5">
                  <c:v>1174</c:v>
                </c:pt>
                <c:pt idx="6">
                  <c:v>742</c:v>
                </c:pt>
                <c:pt idx="7">
                  <c:v>619</c:v>
                </c:pt>
                <c:pt idx="8">
                  <c:v>376</c:v>
                </c:pt>
                <c:pt idx="9">
                  <c:v>358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その他の日用品</c:v>
                </c:pt>
                <c:pt idx="2">
                  <c:v>合成樹脂</c:v>
                </c:pt>
                <c:pt idx="3">
                  <c:v>雑品</c:v>
                </c:pt>
                <c:pt idx="4">
                  <c:v>飲料</c:v>
                </c:pt>
                <c:pt idx="5">
                  <c:v>紙・パルプ</c:v>
                </c:pt>
                <c:pt idx="6">
                  <c:v>その他の化学工業品</c:v>
                </c:pt>
                <c:pt idx="7">
                  <c:v>米</c:v>
                </c:pt>
                <c:pt idx="8">
                  <c:v>その他の食料工業品</c:v>
                </c:pt>
                <c:pt idx="9">
                  <c:v>豆</c:v>
                </c:pt>
              </c:strCache>
            </c:strRef>
          </c:cat>
          <c:val>
            <c:numRef>
              <c:f>'6・清水・静岡'!$D$54:$D$63</c:f>
              <c:numCache>
                <c:ptCount val="10"/>
                <c:pt idx="0">
                  <c:v>29911</c:v>
                </c:pt>
                <c:pt idx="1">
                  <c:v>847</c:v>
                </c:pt>
                <c:pt idx="2">
                  <c:v>746</c:v>
                </c:pt>
                <c:pt idx="3">
                  <c:v>2304</c:v>
                </c:pt>
                <c:pt idx="4">
                  <c:v>1586</c:v>
                </c:pt>
                <c:pt idx="5">
                  <c:v>2247</c:v>
                </c:pt>
                <c:pt idx="6">
                  <c:v>870</c:v>
                </c:pt>
                <c:pt idx="7">
                  <c:v>600</c:v>
                </c:pt>
                <c:pt idx="8">
                  <c:v>1043</c:v>
                </c:pt>
                <c:pt idx="9">
                  <c:v>18</c:v>
                </c:pt>
              </c:numCache>
            </c:numRef>
          </c:val>
        </c:ser>
        <c:axId val="42551529"/>
        <c:axId val="47419442"/>
      </c:barChart>
      <c:catAx>
        <c:axId val="42551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19442"/>
        <c:crosses val="autoZero"/>
        <c:auto val="1"/>
        <c:lblOffset val="100"/>
        <c:noMultiLvlLbl val="0"/>
      </c:catAx>
      <c:valAx>
        <c:axId val="474194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51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05"/>
          <c:y val="0.13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駿遠支部平成21年10月入庫高上位１０品目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その他の農産物</c:v>
                </c:pt>
                <c:pt idx="4">
                  <c:v>合成樹脂</c:v>
                </c:pt>
                <c:pt idx="5">
                  <c:v>鉄鋼</c:v>
                </c:pt>
                <c:pt idx="6">
                  <c:v>その他の化学工業品</c:v>
                </c:pt>
                <c:pt idx="7">
                  <c:v>非金属鉱物</c:v>
                </c:pt>
                <c:pt idx="8">
                  <c:v>非鉄金属</c:v>
                </c:pt>
                <c:pt idx="9">
                  <c:v>紙・パルプ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63831</c:v>
                </c:pt>
                <c:pt idx="1">
                  <c:v>25978</c:v>
                </c:pt>
                <c:pt idx="2">
                  <c:v>18517</c:v>
                </c:pt>
                <c:pt idx="3">
                  <c:v>9283</c:v>
                </c:pt>
                <c:pt idx="4">
                  <c:v>5529</c:v>
                </c:pt>
                <c:pt idx="5">
                  <c:v>5214</c:v>
                </c:pt>
                <c:pt idx="6">
                  <c:v>4249</c:v>
                </c:pt>
                <c:pt idx="7">
                  <c:v>2822</c:v>
                </c:pt>
                <c:pt idx="8">
                  <c:v>2165</c:v>
                </c:pt>
                <c:pt idx="9">
                  <c:v>1516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その他の農産物</c:v>
                </c:pt>
                <c:pt idx="4">
                  <c:v>合成樹脂</c:v>
                </c:pt>
                <c:pt idx="5">
                  <c:v>鉄鋼</c:v>
                </c:pt>
                <c:pt idx="6">
                  <c:v>その他の化学工業品</c:v>
                </c:pt>
                <c:pt idx="7">
                  <c:v>非金属鉱物</c:v>
                </c:pt>
                <c:pt idx="8">
                  <c:v>非鉄金属</c:v>
                </c:pt>
                <c:pt idx="9">
                  <c:v>紙・パルプ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57388</c:v>
                </c:pt>
                <c:pt idx="1">
                  <c:v>18022</c:v>
                </c:pt>
                <c:pt idx="2">
                  <c:v>20960</c:v>
                </c:pt>
                <c:pt idx="3">
                  <c:v>1034</c:v>
                </c:pt>
                <c:pt idx="4">
                  <c:v>6009</c:v>
                </c:pt>
                <c:pt idx="5">
                  <c:v>8158</c:v>
                </c:pt>
                <c:pt idx="6">
                  <c:v>6309</c:v>
                </c:pt>
                <c:pt idx="7">
                  <c:v>3073</c:v>
                </c:pt>
                <c:pt idx="8">
                  <c:v>2985</c:v>
                </c:pt>
                <c:pt idx="9">
                  <c:v>2094</c:v>
                </c:pt>
              </c:numCache>
            </c:numRef>
          </c:val>
        </c:ser>
        <c:axId val="24121795"/>
        <c:axId val="15769564"/>
      </c:barChart>
      <c:catAx>
        <c:axId val="24121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69564"/>
        <c:crosses val="autoZero"/>
        <c:auto val="1"/>
        <c:lblOffset val="100"/>
        <c:noMultiLvlLbl val="0"/>
      </c:catAx>
      <c:valAx>
        <c:axId val="157695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21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225"/>
          <c:y val="0.299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西部支部平成21年10月入庫高上位１０品目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その他の製造工業品</c:v>
                </c:pt>
                <c:pt idx="4">
                  <c:v>雑品</c:v>
                </c:pt>
                <c:pt idx="5">
                  <c:v>合成樹脂</c:v>
                </c:pt>
                <c:pt idx="6">
                  <c:v>その他の機械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米</c:v>
                </c:pt>
              </c:strCache>
            </c:strRef>
          </c:cat>
          <c:val>
            <c:numRef>
              <c:f>'7・駿遠・西部'!$C$55:$C$64</c:f>
              <c:numCache>
                <c:ptCount val="10"/>
                <c:pt idx="0">
                  <c:v>19584</c:v>
                </c:pt>
                <c:pt idx="1">
                  <c:v>15684</c:v>
                </c:pt>
                <c:pt idx="2">
                  <c:v>15186</c:v>
                </c:pt>
                <c:pt idx="3">
                  <c:v>12348</c:v>
                </c:pt>
                <c:pt idx="4">
                  <c:v>8920</c:v>
                </c:pt>
                <c:pt idx="5">
                  <c:v>8412</c:v>
                </c:pt>
                <c:pt idx="6">
                  <c:v>8050</c:v>
                </c:pt>
                <c:pt idx="7">
                  <c:v>5526</c:v>
                </c:pt>
                <c:pt idx="8">
                  <c:v>3621</c:v>
                </c:pt>
                <c:pt idx="9">
                  <c:v>3410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その他の製造工業品</c:v>
                </c:pt>
                <c:pt idx="4">
                  <c:v>雑品</c:v>
                </c:pt>
                <c:pt idx="5">
                  <c:v>合成樹脂</c:v>
                </c:pt>
                <c:pt idx="6">
                  <c:v>その他の機械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米</c:v>
                </c:pt>
              </c:strCache>
            </c:strRef>
          </c:cat>
          <c:val>
            <c:numRef>
              <c:f>'7・駿遠・西部'!$D$55:$D$64</c:f>
              <c:numCache>
                <c:ptCount val="10"/>
                <c:pt idx="0">
                  <c:v>28827</c:v>
                </c:pt>
                <c:pt idx="1">
                  <c:v>11854</c:v>
                </c:pt>
                <c:pt idx="2">
                  <c:v>20332</c:v>
                </c:pt>
                <c:pt idx="3">
                  <c:v>19891</c:v>
                </c:pt>
                <c:pt idx="4">
                  <c:v>10866</c:v>
                </c:pt>
                <c:pt idx="5">
                  <c:v>9282</c:v>
                </c:pt>
                <c:pt idx="6">
                  <c:v>106966</c:v>
                </c:pt>
                <c:pt idx="7">
                  <c:v>6305</c:v>
                </c:pt>
                <c:pt idx="8">
                  <c:v>4418</c:v>
                </c:pt>
                <c:pt idx="9">
                  <c:v>4764</c:v>
                </c:pt>
              </c:numCache>
            </c:numRef>
          </c:val>
        </c:ser>
        <c:axId val="7708349"/>
        <c:axId val="2266278"/>
      </c:barChart>
      <c:catAx>
        <c:axId val="7708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6278"/>
        <c:crosses val="autoZero"/>
        <c:auto val="1"/>
        <c:lblOffset val="100"/>
        <c:noMultiLvlLbl val="0"/>
      </c:catAx>
      <c:valAx>
        <c:axId val="2266278"/>
        <c:scaling>
          <c:orientation val="minMax"/>
          <c:max val="1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083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75"/>
          <c:y val="0.1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雑品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その他の日用品</c:v>
                </c:pt>
                <c:pt idx="5">
                  <c:v>雑穀</c:v>
                </c:pt>
                <c:pt idx="6">
                  <c:v>その他の食料工業品</c:v>
                </c:pt>
                <c:pt idx="7">
                  <c:v>麦</c:v>
                </c:pt>
                <c:pt idx="8">
                  <c:v>その他の農作物</c:v>
                </c:pt>
                <c:pt idx="9">
                  <c:v>缶詰・びん詰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188373</c:v>
                </c:pt>
                <c:pt idx="1">
                  <c:v>82935</c:v>
                </c:pt>
                <c:pt idx="2">
                  <c:v>74627</c:v>
                </c:pt>
                <c:pt idx="3">
                  <c:v>70344</c:v>
                </c:pt>
                <c:pt idx="4">
                  <c:v>62075</c:v>
                </c:pt>
                <c:pt idx="5">
                  <c:v>53774</c:v>
                </c:pt>
                <c:pt idx="6">
                  <c:v>50345</c:v>
                </c:pt>
                <c:pt idx="7">
                  <c:v>50075</c:v>
                </c:pt>
                <c:pt idx="8">
                  <c:v>41669</c:v>
                </c:pt>
                <c:pt idx="9">
                  <c:v>41648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雑品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その他の日用品</c:v>
                </c:pt>
                <c:pt idx="5">
                  <c:v>雑穀</c:v>
                </c:pt>
                <c:pt idx="6">
                  <c:v>その他の食料工業品</c:v>
                </c:pt>
                <c:pt idx="7">
                  <c:v>麦</c:v>
                </c:pt>
                <c:pt idx="8">
                  <c:v>その他の農作物</c:v>
                </c:pt>
                <c:pt idx="9">
                  <c:v>缶詰・びん詰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229688</c:v>
                </c:pt>
                <c:pt idx="1">
                  <c:v>91388</c:v>
                </c:pt>
                <c:pt idx="2">
                  <c:v>81350</c:v>
                </c:pt>
                <c:pt idx="3">
                  <c:v>111426</c:v>
                </c:pt>
                <c:pt idx="4">
                  <c:v>71131</c:v>
                </c:pt>
                <c:pt idx="5">
                  <c:v>41258</c:v>
                </c:pt>
                <c:pt idx="6">
                  <c:v>58730</c:v>
                </c:pt>
                <c:pt idx="7">
                  <c:v>65591</c:v>
                </c:pt>
                <c:pt idx="8">
                  <c:v>17930</c:v>
                </c:pt>
                <c:pt idx="9">
                  <c:v>40917</c:v>
                </c:pt>
              </c:numCache>
            </c:numRef>
          </c:val>
        </c:ser>
        <c:axId val="20396503"/>
        <c:axId val="49350800"/>
      </c:barChart>
      <c:catAx>
        <c:axId val="20396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50800"/>
        <c:crosses val="autoZero"/>
        <c:auto val="1"/>
        <c:lblOffset val="100"/>
        <c:noMultiLvlLbl val="0"/>
      </c:catAx>
      <c:valAx>
        <c:axId val="49350800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96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"/>
          <c:y val="0.215"/>
          <c:w val="0.08775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平成20年10月保管残高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雑品</c:v>
                  </c:pt>
                  <c:pt idx="2">
                    <c:v>飲料</c:v>
                  </c:pt>
                  <c:pt idx="3">
                    <c:v>電気機械</c:v>
                  </c:pt>
                  <c:pt idx="4">
                    <c:v>その他の日用品</c:v>
                  </c:pt>
                  <c:pt idx="5">
                    <c:v>雑穀</c:v>
                  </c:pt>
                  <c:pt idx="6">
                    <c:v>その他の食料工業品</c:v>
                  </c:pt>
                  <c:pt idx="7">
                    <c:v>麦</c:v>
                  </c:pt>
                  <c:pt idx="8">
                    <c:v>その他の農作物</c:v>
                  </c:pt>
                  <c:pt idx="9">
                    <c:v>缶詰・びん詰</c:v>
                  </c:pt>
                  <c:pt idx="10">
                    <c:v>その他</c:v>
                  </c:pt>
                </c:lvl>
                <c:lvl>
                  <c:pt idx="0">
                    <c:v>229,688</c:v>
                  </c:pt>
                  <c:pt idx="1">
                    <c:v>91,388</c:v>
                  </c:pt>
                  <c:pt idx="2">
                    <c:v>81,350</c:v>
                  </c:pt>
                  <c:pt idx="3">
                    <c:v>111,426</c:v>
                  </c:pt>
                  <c:pt idx="4">
                    <c:v>71,131</c:v>
                  </c:pt>
                  <c:pt idx="5">
                    <c:v>41,258</c:v>
                  </c:pt>
                  <c:pt idx="6">
                    <c:v>58,730</c:v>
                  </c:pt>
                  <c:pt idx="7">
                    <c:v>65,591</c:v>
                  </c:pt>
                  <c:pt idx="8">
                    <c:v>17,930</c:v>
                  </c:pt>
                  <c:pt idx="9">
                    <c:v>40,917</c:v>
                  </c:pt>
                  <c:pt idx="10">
                    <c:v>390,630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229688</c:v>
                </c:pt>
                <c:pt idx="1">
                  <c:v>91388</c:v>
                </c:pt>
                <c:pt idx="2">
                  <c:v>81350</c:v>
                </c:pt>
                <c:pt idx="3">
                  <c:v>111426</c:v>
                </c:pt>
                <c:pt idx="4">
                  <c:v>71131</c:v>
                </c:pt>
                <c:pt idx="5">
                  <c:v>41258</c:v>
                </c:pt>
                <c:pt idx="6">
                  <c:v>58730</c:v>
                </c:pt>
                <c:pt idx="7">
                  <c:v>65591</c:v>
                </c:pt>
                <c:pt idx="8">
                  <c:v>17930</c:v>
                </c:pt>
                <c:pt idx="9">
                  <c:v>40917</c:v>
                </c:pt>
                <c:pt idx="10">
                  <c:v>390630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平成21年10月保管残高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雑品</c:v>
                  </c:pt>
                  <c:pt idx="2">
                    <c:v>飲料</c:v>
                  </c:pt>
                  <c:pt idx="3">
                    <c:v>電気機械</c:v>
                  </c:pt>
                  <c:pt idx="4">
                    <c:v>その他の日用品</c:v>
                  </c:pt>
                  <c:pt idx="5">
                    <c:v>雑穀</c:v>
                  </c:pt>
                  <c:pt idx="6">
                    <c:v>その他の食料工業品</c:v>
                  </c:pt>
                  <c:pt idx="7">
                    <c:v>麦</c:v>
                  </c:pt>
                  <c:pt idx="8">
                    <c:v>その他の農作物</c:v>
                  </c:pt>
                  <c:pt idx="9">
                    <c:v>缶詰・びん詰</c:v>
                  </c:pt>
                  <c:pt idx="10">
                    <c:v>その他</c:v>
                  </c:pt>
                </c:lvl>
                <c:lvl>
                  <c:pt idx="0">
                    <c:v>188,373</c:v>
                  </c:pt>
                  <c:pt idx="1">
                    <c:v>82,935</c:v>
                  </c:pt>
                  <c:pt idx="2">
                    <c:v>74,627</c:v>
                  </c:pt>
                  <c:pt idx="3">
                    <c:v>70,344</c:v>
                  </c:pt>
                  <c:pt idx="4">
                    <c:v>62,075</c:v>
                  </c:pt>
                  <c:pt idx="5">
                    <c:v>53,774</c:v>
                  </c:pt>
                  <c:pt idx="6">
                    <c:v>50,345</c:v>
                  </c:pt>
                  <c:pt idx="7">
                    <c:v>50,075</c:v>
                  </c:pt>
                  <c:pt idx="8">
                    <c:v>41,669</c:v>
                  </c:pt>
                  <c:pt idx="9">
                    <c:v>41,648</c:v>
                  </c:pt>
                  <c:pt idx="10">
                    <c:v>320,407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188373</c:v>
                </c:pt>
                <c:pt idx="1">
                  <c:v>82935</c:v>
                </c:pt>
                <c:pt idx="2">
                  <c:v>74627</c:v>
                </c:pt>
                <c:pt idx="3">
                  <c:v>70344</c:v>
                </c:pt>
                <c:pt idx="4">
                  <c:v>62075</c:v>
                </c:pt>
                <c:pt idx="5">
                  <c:v>53774</c:v>
                </c:pt>
                <c:pt idx="6">
                  <c:v>50345</c:v>
                </c:pt>
                <c:pt idx="7">
                  <c:v>50075</c:v>
                </c:pt>
                <c:pt idx="8">
                  <c:v>41669</c:v>
                </c:pt>
                <c:pt idx="9">
                  <c:v>41648</c:v>
                </c:pt>
                <c:pt idx="10">
                  <c:v>320407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東部支部平成21年10月保管残高上位１０品目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合成樹脂</c:v>
                </c:pt>
                <c:pt idx="3">
                  <c:v>飲料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非鉄金属</c:v>
                </c:pt>
                <c:pt idx="7">
                  <c:v>ゴム製品</c:v>
                </c:pt>
                <c:pt idx="8">
                  <c:v>その他の製造工業品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24028</c:v>
                </c:pt>
                <c:pt idx="1">
                  <c:v>10615</c:v>
                </c:pt>
                <c:pt idx="2">
                  <c:v>6215</c:v>
                </c:pt>
                <c:pt idx="3">
                  <c:v>6192</c:v>
                </c:pt>
                <c:pt idx="4">
                  <c:v>4952</c:v>
                </c:pt>
                <c:pt idx="5">
                  <c:v>3813</c:v>
                </c:pt>
                <c:pt idx="6">
                  <c:v>3684</c:v>
                </c:pt>
                <c:pt idx="7">
                  <c:v>3505</c:v>
                </c:pt>
                <c:pt idx="8">
                  <c:v>3347</c:v>
                </c:pt>
                <c:pt idx="9">
                  <c:v>3206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合成樹脂</c:v>
                </c:pt>
                <c:pt idx="3">
                  <c:v>飲料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非鉄金属</c:v>
                </c:pt>
                <c:pt idx="7">
                  <c:v>ゴム製品</c:v>
                </c:pt>
                <c:pt idx="8">
                  <c:v>その他の製造工業品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30611</c:v>
                </c:pt>
                <c:pt idx="1">
                  <c:v>9708</c:v>
                </c:pt>
                <c:pt idx="2">
                  <c:v>5406</c:v>
                </c:pt>
                <c:pt idx="3">
                  <c:v>11875</c:v>
                </c:pt>
                <c:pt idx="4">
                  <c:v>5347</c:v>
                </c:pt>
                <c:pt idx="5">
                  <c:v>5106</c:v>
                </c:pt>
                <c:pt idx="6">
                  <c:v>3392</c:v>
                </c:pt>
                <c:pt idx="7">
                  <c:v>3290</c:v>
                </c:pt>
                <c:pt idx="8">
                  <c:v>5189</c:v>
                </c:pt>
                <c:pt idx="9">
                  <c:v>5359</c:v>
                </c:pt>
              </c:numCache>
            </c:numRef>
          </c:val>
        </c:ser>
        <c:axId val="41504017"/>
        <c:axId val="37991834"/>
      </c:barChart>
      <c:catAx>
        <c:axId val="41504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91834"/>
        <c:crosses val="autoZero"/>
        <c:auto val="1"/>
        <c:lblOffset val="100"/>
        <c:noMultiLvlLbl val="0"/>
      </c:catAx>
      <c:valAx>
        <c:axId val="379918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04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5"/>
            <c:spPr>
              <a:pattFill prst="lgCheck">
                <a:fgClr>
                  <a:srgbClr val="FFFFCC"/>
                </a:fgClr>
                <a:bgClr>
                  <a:srgbClr val="FFCC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>
                <c:ptCount val="6"/>
                <c:lvl>
                  <c:pt idx="0">
                    <c:v>東部支部</c:v>
                  </c:pt>
                  <c:pt idx="1">
                    <c:v>富士支部</c:v>
                  </c:pt>
                  <c:pt idx="2">
                    <c:v>清水支部</c:v>
                  </c:pt>
                  <c:pt idx="3">
                    <c:v>静岡支部</c:v>
                  </c:pt>
                  <c:pt idx="4">
                    <c:v>駿遠支部</c:v>
                  </c:pt>
                  <c:pt idx="5">
                    <c:v>西部支部</c:v>
                  </c:pt>
                </c:lvl>
                <c:lvl>
                  <c:pt idx="0">
                    <c:v>189,972</c:v>
                  </c:pt>
                  <c:pt idx="1">
                    <c:v>393,689</c:v>
                  </c:pt>
                  <c:pt idx="2">
                    <c:v>416,709</c:v>
                  </c:pt>
                  <c:pt idx="3">
                    <c:v>94,672</c:v>
                  </c:pt>
                  <c:pt idx="4">
                    <c:v>386,414</c:v>
                  </c:pt>
                  <c:pt idx="5">
                    <c:v>696,600</c:v>
                  </c:pt>
                </c:lvl>
              </c:multiLvlStrCache>
            </c:multiLvlStrRef>
          </c:cat>
          <c:val>
            <c:numRef>
              <c:f>'2・使用状況'!$L$2:$L$7</c:f>
              <c:numCache>
                <c:ptCount val="6"/>
                <c:pt idx="0">
                  <c:v>189972</c:v>
                </c:pt>
                <c:pt idx="1">
                  <c:v>393689</c:v>
                </c:pt>
                <c:pt idx="2">
                  <c:v>416709</c:v>
                </c:pt>
                <c:pt idx="3">
                  <c:v>94672</c:v>
                </c:pt>
                <c:pt idx="4">
                  <c:v>386414</c:v>
                </c:pt>
                <c:pt idx="5">
                  <c:v>696600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富士支部平成21年10月保管残高上位１０品目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鉄鋼</c:v>
                </c:pt>
                <c:pt idx="3">
                  <c:v>電気機械</c:v>
                </c:pt>
                <c:pt idx="4">
                  <c:v>飲料</c:v>
                </c:pt>
                <c:pt idx="5">
                  <c:v>化学肥料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'9・東部、富士'!$C$54:$C$63</c:f>
              <c:numCache>
                <c:ptCount val="10"/>
                <c:pt idx="0">
                  <c:v>136435</c:v>
                </c:pt>
                <c:pt idx="1">
                  <c:v>19262</c:v>
                </c:pt>
                <c:pt idx="2">
                  <c:v>14413</c:v>
                </c:pt>
                <c:pt idx="3">
                  <c:v>11282</c:v>
                </c:pt>
                <c:pt idx="4">
                  <c:v>9169</c:v>
                </c:pt>
                <c:pt idx="5">
                  <c:v>7095</c:v>
                </c:pt>
                <c:pt idx="6">
                  <c:v>6915</c:v>
                </c:pt>
                <c:pt idx="7">
                  <c:v>6895</c:v>
                </c:pt>
                <c:pt idx="8">
                  <c:v>6339</c:v>
                </c:pt>
                <c:pt idx="9">
                  <c:v>4720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鉄鋼</c:v>
                </c:pt>
                <c:pt idx="3">
                  <c:v>電気機械</c:v>
                </c:pt>
                <c:pt idx="4">
                  <c:v>飲料</c:v>
                </c:pt>
                <c:pt idx="5">
                  <c:v>化学肥料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'9・東部、富士'!$D$54:$D$63</c:f>
              <c:numCache>
                <c:ptCount val="10"/>
                <c:pt idx="0">
                  <c:v>166859</c:v>
                </c:pt>
                <c:pt idx="1">
                  <c:v>21030</c:v>
                </c:pt>
                <c:pt idx="2">
                  <c:v>18164</c:v>
                </c:pt>
                <c:pt idx="3">
                  <c:v>16029</c:v>
                </c:pt>
                <c:pt idx="4">
                  <c:v>2407</c:v>
                </c:pt>
                <c:pt idx="5">
                  <c:v>0</c:v>
                </c:pt>
                <c:pt idx="6">
                  <c:v>5165</c:v>
                </c:pt>
                <c:pt idx="7">
                  <c:v>10402</c:v>
                </c:pt>
                <c:pt idx="8">
                  <c:v>6412</c:v>
                </c:pt>
                <c:pt idx="9">
                  <c:v>4957</c:v>
                </c:pt>
              </c:numCache>
            </c:numRef>
          </c:val>
        </c:ser>
        <c:axId val="6382187"/>
        <c:axId val="57439684"/>
      </c:barChart>
      <c:catAx>
        <c:axId val="6382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39684"/>
        <c:crosses val="autoZero"/>
        <c:auto val="1"/>
        <c:lblOffset val="100"/>
        <c:noMultiLvlLbl val="0"/>
      </c:catAx>
      <c:valAx>
        <c:axId val="57439684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2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16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清水支部平成21年10月保管残高上位１０品目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雑穀</c:v>
                </c:pt>
                <c:pt idx="1">
                  <c:v>麦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その他の日用品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飲料</c:v>
                </c:pt>
                <c:pt idx="9">
                  <c:v>その他の農産物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53044</c:v>
                </c:pt>
                <c:pt idx="1">
                  <c:v>47208</c:v>
                </c:pt>
                <c:pt idx="2">
                  <c:v>39665</c:v>
                </c:pt>
                <c:pt idx="3">
                  <c:v>24564</c:v>
                </c:pt>
                <c:pt idx="4">
                  <c:v>23642</c:v>
                </c:pt>
                <c:pt idx="5">
                  <c:v>23589</c:v>
                </c:pt>
                <c:pt idx="6">
                  <c:v>17258</c:v>
                </c:pt>
                <c:pt idx="7">
                  <c:v>16780</c:v>
                </c:pt>
                <c:pt idx="8">
                  <c:v>13180</c:v>
                </c:pt>
                <c:pt idx="9">
                  <c:v>11835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雑穀</c:v>
                </c:pt>
                <c:pt idx="1">
                  <c:v>麦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その他の日用品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飲料</c:v>
                </c:pt>
                <c:pt idx="9">
                  <c:v>その他の農産物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40410</c:v>
                </c:pt>
                <c:pt idx="1">
                  <c:v>62553</c:v>
                </c:pt>
                <c:pt idx="2">
                  <c:v>38160</c:v>
                </c:pt>
                <c:pt idx="3">
                  <c:v>28728</c:v>
                </c:pt>
                <c:pt idx="4">
                  <c:v>29045</c:v>
                </c:pt>
                <c:pt idx="5">
                  <c:v>24993</c:v>
                </c:pt>
                <c:pt idx="6">
                  <c:v>20535</c:v>
                </c:pt>
                <c:pt idx="7">
                  <c:v>19951</c:v>
                </c:pt>
                <c:pt idx="8">
                  <c:v>22255</c:v>
                </c:pt>
                <c:pt idx="9">
                  <c:v>6684</c:v>
                </c:pt>
              </c:numCache>
            </c:numRef>
          </c:val>
        </c:ser>
        <c:axId val="47195109"/>
        <c:axId val="22102798"/>
      </c:barChart>
      <c:catAx>
        <c:axId val="47195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02798"/>
        <c:crosses val="autoZero"/>
        <c:auto val="1"/>
        <c:lblOffset val="100"/>
        <c:noMultiLvlLbl val="0"/>
      </c:catAx>
      <c:valAx>
        <c:axId val="221027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51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静岡支部平成21年10月保管残高上位１０品目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合成樹脂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飲料</c:v>
                </c:pt>
                <c:pt idx="6">
                  <c:v>その他の化学工業品</c:v>
                </c:pt>
                <c:pt idx="7">
                  <c:v>豆</c:v>
                </c:pt>
                <c:pt idx="8">
                  <c:v>米</c:v>
                </c:pt>
                <c:pt idx="9">
                  <c:v>その他の食料工業品</c:v>
                </c:pt>
              </c:strCache>
            </c:strRef>
          </c:cat>
          <c:val>
            <c:numRef>
              <c:f>'10・清水、静岡'!$C$54:$C$63</c:f>
              <c:numCache>
                <c:ptCount val="10"/>
                <c:pt idx="0">
                  <c:v>12720</c:v>
                </c:pt>
                <c:pt idx="1">
                  <c:v>3989</c:v>
                </c:pt>
                <c:pt idx="2">
                  <c:v>3213</c:v>
                </c:pt>
                <c:pt idx="3">
                  <c:v>2834</c:v>
                </c:pt>
                <c:pt idx="4">
                  <c:v>1932</c:v>
                </c:pt>
                <c:pt idx="5">
                  <c:v>1043</c:v>
                </c:pt>
                <c:pt idx="6">
                  <c:v>862</c:v>
                </c:pt>
                <c:pt idx="7">
                  <c:v>708</c:v>
                </c:pt>
                <c:pt idx="8">
                  <c:v>687</c:v>
                </c:pt>
                <c:pt idx="9">
                  <c:v>616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合成樹脂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飲料</c:v>
                </c:pt>
                <c:pt idx="6">
                  <c:v>その他の化学工業品</c:v>
                </c:pt>
                <c:pt idx="7">
                  <c:v>豆</c:v>
                </c:pt>
                <c:pt idx="8">
                  <c:v>米</c:v>
                </c:pt>
                <c:pt idx="9">
                  <c:v>その他の食料工業品</c:v>
                </c:pt>
              </c:strCache>
            </c:strRef>
          </c:cat>
          <c:val>
            <c:numRef>
              <c:f>'10・清水、静岡'!$D$54:$D$63</c:f>
              <c:numCache>
                <c:ptCount val="10"/>
                <c:pt idx="0">
                  <c:v>12286</c:v>
                </c:pt>
                <c:pt idx="1">
                  <c:v>4780</c:v>
                </c:pt>
                <c:pt idx="2">
                  <c:v>2530</c:v>
                </c:pt>
                <c:pt idx="3">
                  <c:v>3117</c:v>
                </c:pt>
                <c:pt idx="4">
                  <c:v>1807</c:v>
                </c:pt>
                <c:pt idx="5">
                  <c:v>1344</c:v>
                </c:pt>
                <c:pt idx="6">
                  <c:v>1157</c:v>
                </c:pt>
                <c:pt idx="7">
                  <c:v>236</c:v>
                </c:pt>
                <c:pt idx="8">
                  <c:v>709</c:v>
                </c:pt>
                <c:pt idx="9">
                  <c:v>1540</c:v>
                </c:pt>
              </c:numCache>
            </c:numRef>
          </c:val>
        </c:ser>
        <c:axId val="64707455"/>
        <c:axId val="45496184"/>
      </c:barChart>
      <c:catAx>
        <c:axId val="64707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96184"/>
        <c:crosses val="autoZero"/>
        <c:auto val="1"/>
        <c:lblOffset val="100"/>
        <c:noMultiLvlLbl val="0"/>
      </c:catAx>
      <c:valAx>
        <c:axId val="454961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07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075"/>
          <c:y val="0.16775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駿遠支部平成21年10月保管残高上位１０品目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その他の農産物</c:v>
                </c:pt>
                <c:pt idx="2">
                  <c:v>雑品</c:v>
                </c:pt>
                <c:pt idx="3">
                  <c:v>その他の食料工業品</c:v>
                </c:pt>
                <c:pt idx="4">
                  <c:v>化学肥料</c:v>
                </c:pt>
                <c:pt idx="5">
                  <c:v>合成樹脂</c:v>
                </c:pt>
                <c:pt idx="6">
                  <c:v>鉄鋼</c:v>
                </c:pt>
                <c:pt idx="7">
                  <c:v>その他の日用品</c:v>
                </c:pt>
                <c:pt idx="8">
                  <c:v>その他の機械</c:v>
                </c:pt>
                <c:pt idx="9">
                  <c:v>その他の化学工業品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40280</c:v>
                </c:pt>
                <c:pt idx="1">
                  <c:v>27340</c:v>
                </c:pt>
                <c:pt idx="2">
                  <c:v>18148</c:v>
                </c:pt>
                <c:pt idx="3">
                  <c:v>8922</c:v>
                </c:pt>
                <c:pt idx="4">
                  <c:v>8860</c:v>
                </c:pt>
                <c:pt idx="5">
                  <c:v>7678</c:v>
                </c:pt>
                <c:pt idx="6">
                  <c:v>4371</c:v>
                </c:pt>
                <c:pt idx="7">
                  <c:v>3834</c:v>
                </c:pt>
                <c:pt idx="8">
                  <c:v>3243</c:v>
                </c:pt>
                <c:pt idx="9">
                  <c:v>2407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その他の農産物</c:v>
                </c:pt>
                <c:pt idx="2">
                  <c:v>雑品</c:v>
                </c:pt>
                <c:pt idx="3">
                  <c:v>その他の食料工業品</c:v>
                </c:pt>
                <c:pt idx="4">
                  <c:v>化学肥料</c:v>
                </c:pt>
                <c:pt idx="5">
                  <c:v>合成樹脂</c:v>
                </c:pt>
                <c:pt idx="6">
                  <c:v>鉄鋼</c:v>
                </c:pt>
                <c:pt idx="7">
                  <c:v>その他の日用品</c:v>
                </c:pt>
                <c:pt idx="8">
                  <c:v>その他の機械</c:v>
                </c:pt>
                <c:pt idx="9">
                  <c:v>その他の化学工業品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36549</c:v>
                </c:pt>
                <c:pt idx="1">
                  <c:v>9192</c:v>
                </c:pt>
                <c:pt idx="2">
                  <c:v>19865</c:v>
                </c:pt>
                <c:pt idx="3">
                  <c:v>10481</c:v>
                </c:pt>
                <c:pt idx="4">
                  <c:v>9456</c:v>
                </c:pt>
                <c:pt idx="5">
                  <c:v>8502</c:v>
                </c:pt>
                <c:pt idx="6">
                  <c:v>8955</c:v>
                </c:pt>
                <c:pt idx="7">
                  <c:v>4809</c:v>
                </c:pt>
                <c:pt idx="8">
                  <c:v>2960</c:v>
                </c:pt>
                <c:pt idx="9">
                  <c:v>5787</c:v>
                </c:pt>
              </c:numCache>
            </c:numRef>
          </c:val>
        </c:ser>
        <c:axId val="6812473"/>
        <c:axId val="61312258"/>
      </c:barChart>
      <c:catAx>
        <c:axId val="6812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12258"/>
        <c:crosses val="autoZero"/>
        <c:auto val="1"/>
        <c:lblOffset val="100"/>
        <c:noMultiLvlLbl val="0"/>
      </c:catAx>
      <c:valAx>
        <c:axId val="61312258"/>
        <c:scaling>
          <c:orientation val="minMax"/>
          <c:max val="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12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8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西部支部平成21年10月保管残高上位１０品目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>
                <c:ptCount val="10"/>
                <c:pt idx="0">
                  <c:v>雑品</c:v>
                </c:pt>
                <c:pt idx="1">
                  <c:v>電気機械</c:v>
                </c:pt>
                <c:pt idx="2">
                  <c:v>その他の日用品</c:v>
                </c:pt>
                <c:pt idx="3">
                  <c:v>その他の機械</c:v>
                </c:pt>
                <c:pt idx="4">
                  <c:v>織物製品</c:v>
                </c:pt>
                <c:pt idx="5">
                  <c:v>その他の製造工業品</c:v>
                </c:pt>
                <c:pt idx="6">
                  <c:v>その他の織物</c:v>
                </c:pt>
                <c:pt idx="7">
                  <c:v>紙・パルプ</c:v>
                </c:pt>
                <c:pt idx="8">
                  <c:v>米</c:v>
                </c:pt>
                <c:pt idx="9">
                  <c:v>合成樹脂</c:v>
                </c:pt>
              </c:strCache>
            </c:strRef>
          </c:cat>
          <c:val>
            <c:numRef>
              <c:f>'11・駿遠、西部'!$C$54:$C$63</c:f>
              <c:numCache>
                <c:ptCount val="10"/>
                <c:pt idx="0">
                  <c:v>27583</c:v>
                </c:pt>
                <c:pt idx="1">
                  <c:v>26299</c:v>
                </c:pt>
                <c:pt idx="2">
                  <c:v>25352</c:v>
                </c:pt>
                <c:pt idx="3">
                  <c:v>19581</c:v>
                </c:pt>
                <c:pt idx="4">
                  <c:v>19562</c:v>
                </c:pt>
                <c:pt idx="5">
                  <c:v>12603</c:v>
                </c:pt>
                <c:pt idx="6">
                  <c:v>11954</c:v>
                </c:pt>
                <c:pt idx="7">
                  <c:v>11866</c:v>
                </c:pt>
                <c:pt idx="8">
                  <c:v>11713</c:v>
                </c:pt>
                <c:pt idx="9">
                  <c:v>9503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>
                <c:ptCount val="10"/>
                <c:pt idx="0">
                  <c:v>雑品</c:v>
                </c:pt>
                <c:pt idx="1">
                  <c:v>電気機械</c:v>
                </c:pt>
                <c:pt idx="2">
                  <c:v>その他の日用品</c:v>
                </c:pt>
                <c:pt idx="3">
                  <c:v>その他の機械</c:v>
                </c:pt>
                <c:pt idx="4">
                  <c:v>織物製品</c:v>
                </c:pt>
                <c:pt idx="5">
                  <c:v>その他の製造工業品</c:v>
                </c:pt>
                <c:pt idx="6">
                  <c:v>その他の織物</c:v>
                </c:pt>
                <c:pt idx="7">
                  <c:v>紙・パルプ</c:v>
                </c:pt>
                <c:pt idx="8">
                  <c:v>米</c:v>
                </c:pt>
                <c:pt idx="9">
                  <c:v>合成樹脂</c:v>
                </c:pt>
              </c:strCache>
            </c:strRef>
          </c:cat>
          <c:val>
            <c:numRef>
              <c:f>'11・駿遠、西部'!$D$54:$D$63</c:f>
              <c:numCache>
                <c:ptCount val="10"/>
                <c:pt idx="0">
                  <c:v>29090</c:v>
                </c:pt>
                <c:pt idx="1">
                  <c:v>58395</c:v>
                </c:pt>
                <c:pt idx="2">
                  <c:v>29331</c:v>
                </c:pt>
                <c:pt idx="3">
                  <c:v>30476</c:v>
                </c:pt>
                <c:pt idx="4">
                  <c:v>16912</c:v>
                </c:pt>
                <c:pt idx="5">
                  <c:v>19094</c:v>
                </c:pt>
                <c:pt idx="6">
                  <c:v>12786</c:v>
                </c:pt>
                <c:pt idx="7">
                  <c:v>8315</c:v>
                </c:pt>
                <c:pt idx="8">
                  <c:v>9127</c:v>
                </c:pt>
                <c:pt idx="9">
                  <c:v>12693</c:v>
                </c:pt>
              </c:numCache>
            </c:numRef>
          </c:val>
        </c:ser>
        <c:axId val="14939411"/>
        <c:axId val="236972"/>
      </c:barChart>
      <c:catAx>
        <c:axId val="14939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972"/>
        <c:crosses val="autoZero"/>
        <c:auto val="1"/>
        <c:lblOffset val="100"/>
        <c:noMultiLvlLbl val="0"/>
      </c:catAx>
      <c:valAx>
        <c:axId val="236972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39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75"/>
          <c:y val="0.1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8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ptCount val="12"/>
                <c:pt idx="0">
                  <c:v>92.5</c:v>
                </c:pt>
                <c:pt idx="1">
                  <c:v>96.7</c:v>
                </c:pt>
                <c:pt idx="2">
                  <c:v>92.6</c:v>
                </c:pt>
                <c:pt idx="3">
                  <c:v>92.4</c:v>
                </c:pt>
                <c:pt idx="4">
                  <c:v>90.8</c:v>
                </c:pt>
                <c:pt idx="5">
                  <c:v>92.9</c:v>
                </c:pt>
                <c:pt idx="6">
                  <c:v>91.7</c:v>
                </c:pt>
                <c:pt idx="7">
                  <c:v>90</c:v>
                </c:pt>
                <c:pt idx="8">
                  <c:v>88.2</c:v>
                </c:pt>
                <c:pt idx="9">
                  <c:v>92.5</c:v>
                </c:pt>
                <c:pt idx="10">
                  <c:v>92.9</c:v>
                </c:pt>
                <c:pt idx="11">
                  <c:v>85.8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ptCount val="12"/>
                <c:pt idx="0">
                  <c:v>90.1</c:v>
                </c:pt>
                <c:pt idx="1">
                  <c:v>96.7</c:v>
                </c:pt>
                <c:pt idx="2">
                  <c:v>102.8</c:v>
                </c:pt>
                <c:pt idx="3">
                  <c:v>96.6</c:v>
                </c:pt>
                <c:pt idx="4">
                  <c:v>101</c:v>
                </c:pt>
                <c:pt idx="5">
                  <c:v>96.2</c:v>
                </c:pt>
                <c:pt idx="6">
                  <c:v>96.2</c:v>
                </c:pt>
                <c:pt idx="7">
                  <c:v>95.9</c:v>
                </c:pt>
                <c:pt idx="8">
                  <c:v>92.7</c:v>
                </c:pt>
                <c:pt idx="9">
                  <c:v>100</c:v>
                </c:pt>
                <c:pt idx="10">
                  <c:v>104.8</c:v>
                </c:pt>
                <c:pt idx="11">
                  <c:v>101.4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ptCount val="12"/>
                <c:pt idx="0">
                  <c:v>93.5</c:v>
                </c:pt>
                <c:pt idx="1">
                  <c:v>90.4</c:v>
                </c:pt>
                <c:pt idx="2">
                  <c:v>93.3</c:v>
                </c:pt>
                <c:pt idx="3">
                  <c:v>85.9</c:v>
                </c:pt>
                <c:pt idx="4">
                  <c:v>97.9</c:v>
                </c:pt>
                <c:pt idx="5">
                  <c:v>95.7</c:v>
                </c:pt>
                <c:pt idx="6">
                  <c:v>85.2</c:v>
                </c:pt>
                <c:pt idx="7">
                  <c:v>83.9</c:v>
                </c:pt>
                <c:pt idx="8">
                  <c:v>78.7</c:v>
                </c:pt>
                <c:pt idx="9">
                  <c:v>79.1</c:v>
                </c:pt>
              </c:numCache>
            </c:numRef>
          </c:val>
          <c:smooth val="0"/>
        </c:ser>
        <c:marker val="1"/>
        <c:axId val="2132749"/>
        <c:axId val="19194742"/>
      </c:lineChart>
      <c:catAx>
        <c:axId val="21327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94742"/>
        <c:crosses val="autoZero"/>
        <c:auto val="1"/>
        <c:lblOffset val="100"/>
        <c:noMultiLvlLbl val="0"/>
      </c:catAx>
      <c:valAx>
        <c:axId val="19194742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274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factor"/>
          <c:yMode val="factor"/>
          <c:x val="0.19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ptCount val="12"/>
                <c:pt idx="0">
                  <c:v>69.7</c:v>
                </c:pt>
                <c:pt idx="1">
                  <c:v>79.8</c:v>
                </c:pt>
                <c:pt idx="2">
                  <c:v>89.3</c:v>
                </c:pt>
                <c:pt idx="3">
                  <c:v>81</c:v>
                </c:pt>
                <c:pt idx="4">
                  <c:v>78.7</c:v>
                </c:pt>
                <c:pt idx="5">
                  <c:v>80.2</c:v>
                </c:pt>
                <c:pt idx="6">
                  <c:v>77.6</c:v>
                </c:pt>
                <c:pt idx="7">
                  <c:v>73.1</c:v>
                </c:pt>
                <c:pt idx="8">
                  <c:v>78.4</c:v>
                </c:pt>
                <c:pt idx="9">
                  <c:v>82.3</c:v>
                </c:pt>
                <c:pt idx="10">
                  <c:v>77.4</c:v>
                </c:pt>
                <c:pt idx="11">
                  <c:v>68.1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ptCount val="12"/>
                <c:pt idx="0">
                  <c:v>71.8</c:v>
                </c:pt>
                <c:pt idx="1">
                  <c:v>92</c:v>
                </c:pt>
                <c:pt idx="2">
                  <c:v>88.9</c:v>
                </c:pt>
                <c:pt idx="3">
                  <c:v>80.5</c:v>
                </c:pt>
                <c:pt idx="4">
                  <c:v>76.9</c:v>
                </c:pt>
                <c:pt idx="5">
                  <c:v>79.8</c:v>
                </c:pt>
                <c:pt idx="6">
                  <c:v>87.8</c:v>
                </c:pt>
                <c:pt idx="7">
                  <c:v>83.2</c:v>
                </c:pt>
                <c:pt idx="8">
                  <c:v>81.5</c:v>
                </c:pt>
                <c:pt idx="9">
                  <c:v>92.5</c:v>
                </c:pt>
                <c:pt idx="10">
                  <c:v>92.8</c:v>
                </c:pt>
                <c:pt idx="11">
                  <c:v>78.6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ptCount val="12"/>
                <c:pt idx="0">
                  <c:v>61.3</c:v>
                </c:pt>
                <c:pt idx="1">
                  <c:v>59.8</c:v>
                </c:pt>
                <c:pt idx="2">
                  <c:v>58.4</c:v>
                </c:pt>
                <c:pt idx="3">
                  <c:v>65.6</c:v>
                </c:pt>
                <c:pt idx="4">
                  <c:v>79.5</c:v>
                </c:pt>
                <c:pt idx="5">
                  <c:v>71.2</c:v>
                </c:pt>
                <c:pt idx="6">
                  <c:v>68.5</c:v>
                </c:pt>
                <c:pt idx="7">
                  <c:v>65.9</c:v>
                </c:pt>
                <c:pt idx="8">
                  <c:v>62.5</c:v>
                </c:pt>
                <c:pt idx="9">
                  <c:v>65.8</c:v>
                </c:pt>
              </c:numCache>
            </c:numRef>
          </c:val>
          <c:smooth val="0"/>
        </c:ser>
        <c:marker val="1"/>
        <c:axId val="38534951"/>
        <c:axId val="11270240"/>
      </c:lineChart>
      <c:catAx>
        <c:axId val="38534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70240"/>
        <c:crosses val="autoZero"/>
        <c:auto val="1"/>
        <c:lblOffset val="100"/>
        <c:noMultiLvlLbl val="0"/>
      </c:catAx>
      <c:valAx>
        <c:axId val="11270240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3495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　　　　　　　　　　　　　　　　静岡県倉庫協会
</a:t>
            </a:r>
          </a:p>
        </c:rich>
      </c:tx>
      <c:layout>
        <c:manualLayout>
          <c:xMode val="factor"/>
          <c:yMode val="factor"/>
          <c:x val="0.204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25"/>
          <c:w val="0.986"/>
          <c:h val="0.94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ptCount val="12"/>
                <c:pt idx="0">
                  <c:v>73.1</c:v>
                </c:pt>
                <c:pt idx="1">
                  <c:v>75.7</c:v>
                </c:pt>
                <c:pt idx="2">
                  <c:v>78.1</c:v>
                </c:pt>
                <c:pt idx="3">
                  <c:v>80.8</c:v>
                </c:pt>
                <c:pt idx="4">
                  <c:v>74.5</c:v>
                </c:pt>
                <c:pt idx="5">
                  <c:v>81.3</c:v>
                </c:pt>
                <c:pt idx="6">
                  <c:v>84.2</c:v>
                </c:pt>
                <c:pt idx="7">
                  <c:v>85.2</c:v>
                </c:pt>
                <c:pt idx="8">
                  <c:v>88.5</c:v>
                </c:pt>
                <c:pt idx="9">
                  <c:v>87.1</c:v>
                </c:pt>
                <c:pt idx="10">
                  <c:v>87.6</c:v>
                </c:pt>
                <c:pt idx="11">
                  <c:v>87.8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ptCount val="12"/>
                <c:pt idx="0">
                  <c:v>83.9</c:v>
                </c:pt>
                <c:pt idx="1">
                  <c:v>91.2</c:v>
                </c:pt>
                <c:pt idx="2">
                  <c:v>100</c:v>
                </c:pt>
                <c:pt idx="3">
                  <c:v>96.4</c:v>
                </c:pt>
                <c:pt idx="4">
                  <c:v>86.6</c:v>
                </c:pt>
                <c:pt idx="5">
                  <c:v>91.1</c:v>
                </c:pt>
                <c:pt idx="6">
                  <c:v>92</c:v>
                </c:pt>
                <c:pt idx="7">
                  <c:v>92.1</c:v>
                </c:pt>
                <c:pt idx="8">
                  <c:v>91.1</c:v>
                </c:pt>
                <c:pt idx="9">
                  <c:v>86.7</c:v>
                </c:pt>
                <c:pt idx="10">
                  <c:v>86.1</c:v>
                </c:pt>
                <c:pt idx="11">
                  <c:v>80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ptCount val="12"/>
                <c:pt idx="0">
                  <c:v>75.1</c:v>
                </c:pt>
                <c:pt idx="1">
                  <c:v>82.1</c:v>
                </c:pt>
                <c:pt idx="2">
                  <c:v>96.7</c:v>
                </c:pt>
                <c:pt idx="3">
                  <c:v>87.7</c:v>
                </c:pt>
                <c:pt idx="4">
                  <c:v>86.9</c:v>
                </c:pt>
                <c:pt idx="5">
                  <c:v>86.2</c:v>
                </c:pt>
                <c:pt idx="6">
                  <c:v>84.7</c:v>
                </c:pt>
                <c:pt idx="7">
                  <c:v>81.4</c:v>
                </c:pt>
                <c:pt idx="8">
                  <c:v>89</c:v>
                </c:pt>
                <c:pt idx="9">
                  <c:v>88.7</c:v>
                </c:pt>
                <c:pt idx="10">
                  <c:v>83.3</c:v>
                </c:pt>
                <c:pt idx="11">
                  <c:v>80.2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ptCount val="12"/>
                <c:pt idx="0">
                  <c:v>79.3</c:v>
                </c:pt>
                <c:pt idx="1">
                  <c:v>95</c:v>
                </c:pt>
                <c:pt idx="2">
                  <c:v>86</c:v>
                </c:pt>
                <c:pt idx="3">
                  <c:v>83.8</c:v>
                </c:pt>
                <c:pt idx="4">
                  <c:v>75.7</c:v>
                </c:pt>
                <c:pt idx="5">
                  <c:v>83.4</c:v>
                </c:pt>
                <c:pt idx="6">
                  <c:v>91.3</c:v>
                </c:pt>
                <c:pt idx="7">
                  <c:v>86.7</c:v>
                </c:pt>
                <c:pt idx="8">
                  <c:v>88.1</c:v>
                </c:pt>
                <c:pt idx="9">
                  <c:v>92.3</c:v>
                </c:pt>
                <c:pt idx="10">
                  <c:v>88.3</c:v>
                </c:pt>
                <c:pt idx="11">
                  <c:v>77.8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ptCount val="12"/>
                <c:pt idx="0">
                  <c:v>67</c:v>
                </c:pt>
                <c:pt idx="1">
                  <c:v>66.7</c:v>
                </c:pt>
                <c:pt idx="2">
                  <c:v>62</c:v>
                </c:pt>
                <c:pt idx="3">
                  <c:v>77.3</c:v>
                </c:pt>
                <c:pt idx="4">
                  <c:v>80</c:v>
                </c:pt>
                <c:pt idx="5">
                  <c:v>74.7</c:v>
                </c:pt>
                <c:pt idx="6">
                  <c:v>81.6</c:v>
                </c:pt>
                <c:pt idx="7">
                  <c:v>78.6</c:v>
                </c:pt>
                <c:pt idx="8">
                  <c:v>80.1</c:v>
                </c:pt>
                <c:pt idx="9">
                  <c:v>83.1</c:v>
                </c:pt>
              </c:numCache>
            </c:numRef>
          </c:val>
          <c:smooth val="0"/>
        </c:ser>
        <c:marker val="1"/>
        <c:axId val="34323297"/>
        <c:axId val="40474218"/>
      </c:lineChart>
      <c:catAx>
        <c:axId val="34323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74218"/>
        <c:crosses val="autoZero"/>
        <c:auto val="1"/>
        <c:lblOffset val="100"/>
        <c:noMultiLvlLbl val="0"/>
      </c:catAx>
      <c:valAx>
        <c:axId val="40474218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2329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　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9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15.3</c:v>
                </c:pt>
                <c:pt idx="1">
                  <c:v>16</c:v>
                </c:pt>
                <c:pt idx="2">
                  <c:v>17.8</c:v>
                </c:pt>
                <c:pt idx="3">
                  <c:v>16.9</c:v>
                </c:pt>
                <c:pt idx="4">
                  <c:v>18.4</c:v>
                </c:pt>
                <c:pt idx="5">
                  <c:v>17.6</c:v>
                </c:pt>
                <c:pt idx="6">
                  <c:v>15.3</c:v>
                </c:pt>
                <c:pt idx="7">
                  <c:v>15.4</c:v>
                </c:pt>
                <c:pt idx="8">
                  <c:v>16.9</c:v>
                </c:pt>
                <c:pt idx="9">
                  <c:v>17.3</c:v>
                </c:pt>
                <c:pt idx="10">
                  <c:v>17.1</c:v>
                </c:pt>
                <c:pt idx="11">
                  <c:v>17.5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15.8</c:v>
                </c:pt>
                <c:pt idx="1">
                  <c:v>15.4</c:v>
                </c:pt>
                <c:pt idx="2">
                  <c:v>15</c:v>
                </c:pt>
                <c:pt idx="3">
                  <c:v>17.1</c:v>
                </c:pt>
                <c:pt idx="4">
                  <c:v>15.4</c:v>
                </c:pt>
                <c:pt idx="5">
                  <c:v>15.7</c:v>
                </c:pt>
                <c:pt idx="6">
                  <c:v>16.6</c:v>
                </c:pt>
                <c:pt idx="7">
                  <c:v>14.1</c:v>
                </c:pt>
                <c:pt idx="8">
                  <c:v>15</c:v>
                </c:pt>
                <c:pt idx="9">
                  <c:v>16</c:v>
                </c:pt>
                <c:pt idx="10">
                  <c:v>14.4</c:v>
                </c:pt>
                <c:pt idx="11">
                  <c:v>14.4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12</c:v>
                </c:pt>
                <c:pt idx="1">
                  <c:v>11.2</c:v>
                </c:pt>
                <c:pt idx="2">
                  <c:v>11.2</c:v>
                </c:pt>
                <c:pt idx="3">
                  <c:v>13.5</c:v>
                </c:pt>
                <c:pt idx="4">
                  <c:v>13.4</c:v>
                </c:pt>
                <c:pt idx="5">
                  <c:v>13</c:v>
                </c:pt>
                <c:pt idx="6">
                  <c:v>15</c:v>
                </c:pt>
                <c:pt idx="7">
                  <c:v>12.9</c:v>
                </c:pt>
                <c:pt idx="8">
                  <c:v>14.4</c:v>
                </c:pt>
                <c:pt idx="9">
                  <c:v>13.7</c:v>
                </c:pt>
              </c:numCache>
            </c:numRef>
          </c:val>
          <c:smooth val="0"/>
        </c:ser>
        <c:marker val="1"/>
        <c:axId val="28723643"/>
        <c:axId val="57186196"/>
      </c:lineChart>
      <c:catAx>
        <c:axId val="287236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86196"/>
        <c:crosses val="autoZero"/>
        <c:auto val="1"/>
        <c:lblOffset val="100"/>
        <c:noMultiLvlLbl val="0"/>
      </c:catAx>
      <c:valAx>
        <c:axId val="57186196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2364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　　　　　　　　　　　　　静岡県倉庫協会</a:t>
            </a:r>
          </a:p>
        </c:rich>
      </c:tx>
      <c:layout>
        <c:manualLayout>
          <c:xMode val="factor"/>
          <c:yMode val="factor"/>
          <c:x val="0.19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27.3</c:v>
                </c:pt>
                <c:pt idx="1">
                  <c:v>27.4</c:v>
                </c:pt>
                <c:pt idx="2">
                  <c:v>27.8</c:v>
                </c:pt>
                <c:pt idx="3">
                  <c:v>27.4</c:v>
                </c:pt>
                <c:pt idx="4">
                  <c:v>28.1</c:v>
                </c:pt>
                <c:pt idx="5">
                  <c:v>28.2</c:v>
                </c:pt>
                <c:pt idx="6">
                  <c:v>27.3</c:v>
                </c:pt>
                <c:pt idx="7">
                  <c:v>26.7</c:v>
                </c:pt>
                <c:pt idx="8">
                  <c:v>27.2</c:v>
                </c:pt>
                <c:pt idx="9">
                  <c:v>27</c:v>
                </c:pt>
                <c:pt idx="10">
                  <c:v>27.3</c:v>
                </c:pt>
                <c:pt idx="11">
                  <c:v>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29.2</c:v>
                </c:pt>
                <c:pt idx="1">
                  <c:v>27.7</c:v>
                </c:pt>
                <c:pt idx="2">
                  <c:v>25.7</c:v>
                </c:pt>
                <c:pt idx="3">
                  <c:v>25.8</c:v>
                </c:pt>
                <c:pt idx="4">
                  <c:v>25.9</c:v>
                </c:pt>
                <c:pt idx="5">
                  <c:v>27.1</c:v>
                </c:pt>
                <c:pt idx="6">
                  <c:v>26.4</c:v>
                </c:pt>
                <c:pt idx="7">
                  <c:v>26.5</c:v>
                </c:pt>
                <c:pt idx="8">
                  <c:v>26.6</c:v>
                </c:pt>
                <c:pt idx="9">
                  <c:v>26.8</c:v>
                </c:pt>
                <c:pt idx="10">
                  <c:v>27.2</c:v>
                </c:pt>
                <c:pt idx="11">
                  <c:v>27.9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28.5</c:v>
                </c:pt>
                <c:pt idx="1">
                  <c:v>27.3</c:v>
                </c:pt>
                <c:pt idx="2">
                  <c:v>25.9</c:v>
                </c:pt>
                <c:pt idx="3">
                  <c:v>25.3</c:v>
                </c:pt>
                <c:pt idx="4">
                  <c:v>25.8</c:v>
                </c:pt>
                <c:pt idx="5">
                  <c:v>25.1</c:v>
                </c:pt>
                <c:pt idx="6">
                  <c:v>25.2</c:v>
                </c:pt>
                <c:pt idx="7">
                  <c:v>24.4</c:v>
                </c:pt>
                <c:pt idx="8">
                  <c:v>24.5</c:v>
                </c:pt>
                <c:pt idx="9">
                  <c:v>23.4</c:v>
                </c:pt>
              </c:numCache>
            </c:numRef>
          </c:val>
          <c:smooth val="0"/>
        </c:ser>
        <c:marker val="1"/>
        <c:axId val="44913717"/>
        <c:axId val="1570270"/>
      </c:lineChart>
      <c:catAx>
        <c:axId val="449137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0270"/>
        <c:crosses val="autoZero"/>
        <c:auto val="1"/>
        <c:lblOffset val="100"/>
        <c:noMultiLvlLbl val="0"/>
      </c:catAx>
      <c:valAx>
        <c:axId val="1570270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1371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平成21年10月倉庫使用状況(1～3類）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'2・使用状況'!$L$11:$L$16</c:f>
              <c:numCache>
                <c:ptCount val="6"/>
                <c:pt idx="0">
                  <c:v>120482</c:v>
                </c:pt>
                <c:pt idx="1">
                  <c:v>222676</c:v>
                </c:pt>
                <c:pt idx="2">
                  <c:v>227122</c:v>
                </c:pt>
                <c:pt idx="3">
                  <c:v>54365</c:v>
                </c:pt>
                <c:pt idx="4">
                  <c:v>272686</c:v>
                </c:pt>
                <c:pt idx="5">
                  <c:v>409977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'2・使用状況'!$M$11:$M$16</c:f>
              <c:numCache>
                <c:ptCount val="6"/>
                <c:pt idx="0">
                  <c:v>69490</c:v>
                </c:pt>
                <c:pt idx="1">
                  <c:v>171013</c:v>
                </c:pt>
                <c:pt idx="2">
                  <c:v>189587</c:v>
                </c:pt>
                <c:pt idx="3">
                  <c:v>40307</c:v>
                </c:pt>
                <c:pt idx="4">
                  <c:v>113728</c:v>
                </c:pt>
                <c:pt idx="5">
                  <c:v>286623</c:v>
                </c:pt>
              </c:numCache>
            </c:numRef>
          </c:val>
          <c:shape val="box"/>
        </c:ser>
        <c:overlap val="100"/>
        <c:shape val="box"/>
        <c:axId val="23799449"/>
        <c:axId val="12868450"/>
      </c:bar3DChart>
      <c:catAx>
        <c:axId val="23799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68450"/>
        <c:crosses val="autoZero"/>
        <c:auto val="1"/>
        <c:lblOffset val="100"/>
        <c:noMultiLvlLbl val="0"/>
      </c:catAx>
      <c:valAx>
        <c:axId val="128684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99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79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　　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7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'13・富士支部推移'!$B$71:$M$71</c:f>
              <c:numCache>
                <c:ptCount val="12"/>
                <c:pt idx="0">
                  <c:v>58.4</c:v>
                </c:pt>
                <c:pt idx="1">
                  <c:v>54.2</c:v>
                </c:pt>
                <c:pt idx="2">
                  <c:v>66.9</c:v>
                </c:pt>
                <c:pt idx="3">
                  <c:v>67.7</c:v>
                </c:pt>
                <c:pt idx="4">
                  <c:v>58.6</c:v>
                </c:pt>
                <c:pt idx="5">
                  <c:v>59.8</c:v>
                </c:pt>
                <c:pt idx="6">
                  <c:v>59.2</c:v>
                </c:pt>
                <c:pt idx="7">
                  <c:v>58.5</c:v>
                </c:pt>
                <c:pt idx="8">
                  <c:v>59.1</c:v>
                </c:pt>
                <c:pt idx="9">
                  <c:v>56.2</c:v>
                </c:pt>
                <c:pt idx="10">
                  <c:v>59.6</c:v>
                </c:pt>
                <c:pt idx="11">
                  <c:v>63.9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'13・富士支部推移'!$B$72:$M$72</c:f>
              <c:numCache>
                <c:ptCount val="12"/>
                <c:pt idx="0">
                  <c:v>56.9</c:v>
                </c:pt>
                <c:pt idx="1">
                  <c:v>55.9</c:v>
                </c:pt>
                <c:pt idx="2">
                  <c:v>61.4</c:v>
                </c:pt>
                <c:pt idx="3">
                  <c:v>59.1</c:v>
                </c:pt>
                <c:pt idx="4">
                  <c:v>57.4</c:v>
                </c:pt>
                <c:pt idx="5">
                  <c:v>59</c:v>
                </c:pt>
                <c:pt idx="6">
                  <c:v>56.7</c:v>
                </c:pt>
                <c:pt idx="7">
                  <c:v>61</c:v>
                </c:pt>
                <c:pt idx="8">
                  <c:v>58.2</c:v>
                </c:pt>
                <c:pt idx="9">
                  <c:v>65.4</c:v>
                </c:pt>
                <c:pt idx="10">
                  <c:v>63.6</c:v>
                </c:pt>
                <c:pt idx="11">
                  <c:v>58.7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'13・富士支部推移'!$B$73:$M$73</c:f>
              <c:numCache>
                <c:ptCount val="12"/>
                <c:pt idx="0">
                  <c:v>55.7</c:v>
                </c:pt>
                <c:pt idx="1">
                  <c:v>58.1</c:v>
                </c:pt>
                <c:pt idx="2">
                  <c:v>63.8</c:v>
                </c:pt>
                <c:pt idx="3">
                  <c:v>61.8</c:v>
                </c:pt>
                <c:pt idx="4">
                  <c:v>65.1</c:v>
                </c:pt>
                <c:pt idx="5">
                  <c:v>62.4</c:v>
                </c:pt>
                <c:pt idx="6">
                  <c:v>56.7</c:v>
                </c:pt>
                <c:pt idx="7">
                  <c:v>58</c:v>
                </c:pt>
                <c:pt idx="8">
                  <c:v>61.8</c:v>
                </c:pt>
                <c:pt idx="9">
                  <c:v>64.1</c:v>
                </c:pt>
                <c:pt idx="10">
                  <c:v>62.6</c:v>
                </c:pt>
                <c:pt idx="11">
                  <c:v>62.1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'13・富士支部推移'!$B$74:$M$74</c:f>
              <c:numCache>
                <c:ptCount val="12"/>
                <c:pt idx="0">
                  <c:v>53.4</c:v>
                </c:pt>
                <c:pt idx="1">
                  <c:v>56.8</c:v>
                </c:pt>
                <c:pt idx="2">
                  <c:v>60.1</c:v>
                </c:pt>
                <c:pt idx="3">
                  <c:v>66.3</c:v>
                </c:pt>
                <c:pt idx="4">
                  <c:v>59.5</c:v>
                </c:pt>
                <c:pt idx="5">
                  <c:v>56.9</c:v>
                </c:pt>
                <c:pt idx="6">
                  <c:v>63.3</c:v>
                </c:pt>
                <c:pt idx="7">
                  <c:v>53.2</c:v>
                </c:pt>
                <c:pt idx="8">
                  <c:v>56.2</c:v>
                </c:pt>
                <c:pt idx="9">
                  <c:v>59.4</c:v>
                </c:pt>
                <c:pt idx="10">
                  <c:v>52.6</c:v>
                </c:pt>
                <c:pt idx="11">
                  <c:v>50.7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'13・富士支部推移'!$B$75:$M$75</c:f>
              <c:numCache>
                <c:ptCount val="12"/>
                <c:pt idx="0">
                  <c:v>41.6</c:v>
                </c:pt>
                <c:pt idx="1">
                  <c:v>42.1</c:v>
                </c:pt>
                <c:pt idx="2">
                  <c:v>44.7</c:v>
                </c:pt>
                <c:pt idx="3">
                  <c:v>54.4</c:v>
                </c:pt>
                <c:pt idx="4">
                  <c:v>51.3</c:v>
                </c:pt>
                <c:pt idx="5">
                  <c:v>52.5</c:v>
                </c:pt>
                <c:pt idx="6">
                  <c:v>59.6</c:v>
                </c:pt>
                <c:pt idx="7">
                  <c:v>53.8</c:v>
                </c:pt>
                <c:pt idx="8">
                  <c:v>58.6</c:v>
                </c:pt>
                <c:pt idx="9">
                  <c:v>59.2</c:v>
                </c:pt>
              </c:numCache>
            </c:numRef>
          </c:val>
          <c:smooth val="0"/>
        </c:ser>
        <c:marker val="1"/>
        <c:axId val="14132431"/>
        <c:axId val="60083016"/>
      </c:lineChart>
      <c:catAx>
        <c:axId val="141324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83016"/>
        <c:crosses val="autoZero"/>
        <c:auto val="1"/>
        <c:lblOffset val="100"/>
        <c:noMultiLvlLbl val="0"/>
      </c:catAx>
      <c:valAx>
        <c:axId val="60083016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324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97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21.2</c:v>
                </c:pt>
                <c:pt idx="1">
                  <c:v>18.2</c:v>
                </c:pt>
                <c:pt idx="2">
                  <c:v>21.8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24.4</c:v>
                </c:pt>
                <c:pt idx="7">
                  <c:v>20.7</c:v>
                </c:pt>
                <c:pt idx="8">
                  <c:v>17.6</c:v>
                </c:pt>
                <c:pt idx="9">
                  <c:v>21</c:v>
                </c:pt>
                <c:pt idx="10">
                  <c:v>22</c:v>
                </c:pt>
                <c:pt idx="11">
                  <c:v>20.3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18.4</c:v>
                </c:pt>
                <c:pt idx="1">
                  <c:v>19.4</c:v>
                </c:pt>
                <c:pt idx="2">
                  <c:v>19.4</c:v>
                </c:pt>
                <c:pt idx="3">
                  <c:v>24.5</c:v>
                </c:pt>
                <c:pt idx="4">
                  <c:v>21</c:v>
                </c:pt>
                <c:pt idx="5">
                  <c:v>21.8</c:v>
                </c:pt>
                <c:pt idx="6">
                  <c:v>24.5</c:v>
                </c:pt>
                <c:pt idx="7">
                  <c:v>18.9</c:v>
                </c:pt>
                <c:pt idx="8">
                  <c:v>22</c:v>
                </c:pt>
                <c:pt idx="9">
                  <c:v>20.3</c:v>
                </c:pt>
                <c:pt idx="10">
                  <c:v>16.3</c:v>
                </c:pt>
                <c:pt idx="11">
                  <c:v>18.9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13.6</c:v>
                </c:pt>
                <c:pt idx="1">
                  <c:v>16.7</c:v>
                </c:pt>
                <c:pt idx="2">
                  <c:v>19.2</c:v>
                </c:pt>
                <c:pt idx="3">
                  <c:v>16.9</c:v>
                </c:pt>
                <c:pt idx="4">
                  <c:v>16.3</c:v>
                </c:pt>
                <c:pt idx="5">
                  <c:v>17.7</c:v>
                </c:pt>
                <c:pt idx="6">
                  <c:v>17</c:v>
                </c:pt>
                <c:pt idx="7">
                  <c:v>16.3</c:v>
                </c:pt>
                <c:pt idx="8">
                  <c:v>16.1</c:v>
                </c:pt>
                <c:pt idx="9">
                  <c:v>18.4</c:v>
                </c:pt>
              </c:numCache>
            </c:numRef>
          </c:val>
          <c:smooth val="0"/>
        </c:ser>
        <c:axId val="3876233"/>
        <c:axId val="34886098"/>
      </c:lineChart>
      <c:catAx>
        <c:axId val="38762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86098"/>
        <c:crosses val="autoZero"/>
        <c:auto val="1"/>
        <c:lblOffset val="100"/>
        <c:noMultiLvlLbl val="0"/>
      </c:catAx>
      <c:valAx>
        <c:axId val="34886098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623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　　　　　　　　　　　　　　　静岡県倉庫協会</a:t>
            </a:r>
          </a:p>
        </c:rich>
      </c:tx>
      <c:layout>
        <c:manualLayout>
          <c:xMode val="factor"/>
          <c:yMode val="factor"/>
          <c:x val="0.192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36.2</c:v>
                </c:pt>
                <c:pt idx="1">
                  <c:v>36.5</c:v>
                </c:pt>
                <c:pt idx="2">
                  <c:v>36.5</c:v>
                </c:pt>
                <c:pt idx="3">
                  <c:v>36.3</c:v>
                </c:pt>
                <c:pt idx="4">
                  <c:v>37.5</c:v>
                </c:pt>
                <c:pt idx="5">
                  <c:v>37.7</c:v>
                </c:pt>
                <c:pt idx="6">
                  <c:v>38.7</c:v>
                </c:pt>
                <c:pt idx="7">
                  <c:v>37.1</c:v>
                </c:pt>
                <c:pt idx="8">
                  <c:v>34.8</c:v>
                </c:pt>
                <c:pt idx="9">
                  <c:v>35.1</c:v>
                </c:pt>
                <c:pt idx="10">
                  <c:v>36.2</c:v>
                </c:pt>
                <c:pt idx="11">
                  <c:v>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34.7</c:v>
                </c:pt>
                <c:pt idx="1">
                  <c:v>34.4</c:v>
                </c:pt>
                <c:pt idx="2">
                  <c:v>33.5</c:v>
                </c:pt>
                <c:pt idx="3">
                  <c:v>36.6</c:v>
                </c:pt>
                <c:pt idx="4">
                  <c:v>38</c:v>
                </c:pt>
                <c:pt idx="5">
                  <c:v>38.1</c:v>
                </c:pt>
                <c:pt idx="6">
                  <c:v>39.3</c:v>
                </c:pt>
                <c:pt idx="7">
                  <c:v>38.5</c:v>
                </c:pt>
                <c:pt idx="8">
                  <c:v>38.2</c:v>
                </c:pt>
                <c:pt idx="9">
                  <c:v>38.6</c:v>
                </c:pt>
                <c:pt idx="10">
                  <c:v>37.4</c:v>
                </c:pt>
                <c:pt idx="11">
                  <c:v>36.8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34.2</c:v>
                </c:pt>
                <c:pt idx="1">
                  <c:v>34.5</c:v>
                </c:pt>
                <c:pt idx="2">
                  <c:v>36.2</c:v>
                </c:pt>
                <c:pt idx="3">
                  <c:v>34.8</c:v>
                </c:pt>
                <c:pt idx="4">
                  <c:v>35.1</c:v>
                </c:pt>
                <c:pt idx="5">
                  <c:v>34.9</c:v>
                </c:pt>
                <c:pt idx="6">
                  <c:v>33.2</c:v>
                </c:pt>
                <c:pt idx="7">
                  <c:v>33.6</c:v>
                </c:pt>
                <c:pt idx="8">
                  <c:v>31.8</c:v>
                </c:pt>
                <c:pt idx="9">
                  <c:v>33.1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45539427"/>
        <c:axId val="7201660"/>
      </c:lineChart>
      <c:catAx>
        <c:axId val="455394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01660"/>
        <c:crosses val="autoZero"/>
        <c:auto val="1"/>
        <c:lblOffset val="100"/>
        <c:noMultiLvlLbl val="0"/>
      </c:catAx>
      <c:valAx>
        <c:axId val="7201660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3942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ptCount val="12"/>
                <c:pt idx="0">
                  <c:v>49.2</c:v>
                </c:pt>
                <c:pt idx="1">
                  <c:v>53.5</c:v>
                </c:pt>
                <c:pt idx="2">
                  <c:v>58.5</c:v>
                </c:pt>
                <c:pt idx="3">
                  <c:v>62.2</c:v>
                </c:pt>
                <c:pt idx="4">
                  <c:v>59.1</c:v>
                </c:pt>
                <c:pt idx="5">
                  <c:v>63.9</c:v>
                </c:pt>
                <c:pt idx="6">
                  <c:v>60.1</c:v>
                </c:pt>
                <c:pt idx="7">
                  <c:v>57</c:v>
                </c:pt>
                <c:pt idx="8">
                  <c:v>55.5</c:v>
                </c:pt>
                <c:pt idx="9">
                  <c:v>56</c:v>
                </c:pt>
                <c:pt idx="10">
                  <c:v>55.2</c:v>
                </c:pt>
                <c:pt idx="11">
                  <c:v>55.9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ptCount val="12"/>
                <c:pt idx="0">
                  <c:v>47.8</c:v>
                </c:pt>
                <c:pt idx="1">
                  <c:v>51.7</c:v>
                </c:pt>
                <c:pt idx="2">
                  <c:v>62.5</c:v>
                </c:pt>
                <c:pt idx="3">
                  <c:v>63.1</c:v>
                </c:pt>
                <c:pt idx="4">
                  <c:v>66.1</c:v>
                </c:pt>
                <c:pt idx="5">
                  <c:v>62</c:v>
                </c:pt>
                <c:pt idx="6">
                  <c:v>62.3</c:v>
                </c:pt>
                <c:pt idx="7">
                  <c:v>60</c:v>
                </c:pt>
                <c:pt idx="8">
                  <c:v>57.9</c:v>
                </c:pt>
                <c:pt idx="9">
                  <c:v>52.7</c:v>
                </c:pt>
                <c:pt idx="10">
                  <c:v>55.1</c:v>
                </c:pt>
                <c:pt idx="11">
                  <c:v>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ptCount val="12"/>
                <c:pt idx="0">
                  <c:v>56.4</c:v>
                </c:pt>
                <c:pt idx="1">
                  <c:v>49.6</c:v>
                </c:pt>
                <c:pt idx="2">
                  <c:v>59.8</c:v>
                </c:pt>
                <c:pt idx="3">
                  <c:v>58.8</c:v>
                </c:pt>
                <c:pt idx="4">
                  <c:v>57.5</c:v>
                </c:pt>
                <c:pt idx="5">
                  <c:v>59.3</c:v>
                </c:pt>
                <c:pt idx="6">
                  <c:v>62.6</c:v>
                </c:pt>
                <c:pt idx="7">
                  <c:v>56.9</c:v>
                </c:pt>
                <c:pt idx="8">
                  <c:v>52.1</c:v>
                </c:pt>
                <c:pt idx="9">
                  <c:v>59.6</c:v>
                </c:pt>
                <c:pt idx="10">
                  <c:v>60.1</c:v>
                </c:pt>
                <c:pt idx="11">
                  <c:v>58.7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ptCount val="12"/>
                <c:pt idx="0">
                  <c:v>53.3</c:v>
                </c:pt>
                <c:pt idx="1">
                  <c:v>56.6</c:v>
                </c:pt>
                <c:pt idx="2">
                  <c:v>58.4</c:v>
                </c:pt>
                <c:pt idx="3">
                  <c:v>65.3</c:v>
                </c:pt>
                <c:pt idx="4">
                  <c:v>54.6</c:v>
                </c:pt>
                <c:pt idx="5">
                  <c:v>57.2</c:v>
                </c:pt>
                <c:pt idx="6">
                  <c:v>61.6</c:v>
                </c:pt>
                <c:pt idx="7">
                  <c:v>49.6</c:v>
                </c:pt>
                <c:pt idx="8">
                  <c:v>57.6</c:v>
                </c:pt>
                <c:pt idx="9">
                  <c:v>52.3</c:v>
                </c:pt>
                <c:pt idx="10">
                  <c:v>44.4</c:v>
                </c:pt>
                <c:pt idx="11">
                  <c:v>51.7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ptCount val="12"/>
                <c:pt idx="0">
                  <c:v>41.9</c:v>
                </c:pt>
                <c:pt idx="1">
                  <c:v>48</c:v>
                </c:pt>
                <c:pt idx="2">
                  <c:v>52.1</c:v>
                </c:pt>
                <c:pt idx="3">
                  <c:v>49.1</c:v>
                </c:pt>
                <c:pt idx="4">
                  <c:v>46.3</c:v>
                </c:pt>
                <c:pt idx="5">
                  <c:v>50.8</c:v>
                </c:pt>
                <c:pt idx="6">
                  <c:v>52.4</c:v>
                </c:pt>
                <c:pt idx="7">
                  <c:v>48.3</c:v>
                </c:pt>
                <c:pt idx="8">
                  <c:v>51.9</c:v>
                </c:pt>
                <c:pt idx="9">
                  <c:v>54.7</c:v>
                </c:pt>
              </c:numCache>
            </c:numRef>
          </c:val>
          <c:smooth val="0"/>
        </c:ser>
        <c:axId val="64814941"/>
        <c:axId val="46463558"/>
      </c:lineChart>
      <c:catAx>
        <c:axId val="648149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63558"/>
        <c:crosses val="autoZero"/>
        <c:auto val="1"/>
        <c:lblOffset val="100"/>
        <c:noMultiLvlLbl val="0"/>
      </c:catAx>
      <c:valAx>
        <c:axId val="46463558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149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入庫高の推移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ptCount val="12"/>
                <c:pt idx="0">
                  <c:v>39.2</c:v>
                </c:pt>
                <c:pt idx="1">
                  <c:v>41.6</c:v>
                </c:pt>
                <c:pt idx="2">
                  <c:v>49.3</c:v>
                </c:pt>
                <c:pt idx="3">
                  <c:v>70.8</c:v>
                </c:pt>
                <c:pt idx="4">
                  <c:v>73.4</c:v>
                </c:pt>
                <c:pt idx="5">
                  <c:v>75</c:v>
                </c:pt>
                <c:pt idx="6">
                  <c:v>62</c:v>
                </c:pt>
                <c:pt idx="7">
                  <c:v>37.5</c:v>
                </c:pt>
                <c:pt idx="8">
                  <c:v>38.2</c:v>
                </c:pt>
                <c:pt idx="9">
                  <c:v>45.6</c:v>
                </c:pt>
                <c:pt idx="10">
                  <c:v>43.2</c:v>
                </c:pt>
                <c:pt idx="11">
                  <c:v>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ptCount val="12"/>
                <c:pt idx="0">
                  <c:v>35.6</c:v>
                </c:pt>
                <c:pt idx="1">
                  <c:v>51.2</c:v>
                </c:pt>
                <c:pt idx="2">
                  <c:v>52.2</c:v>
                </c:pt>
                <c:pt idx="3">
                  <c:v>73.5</c:v>
                </c:pt>
                <c:pt idx="4">
                  <c:v>71.9</c:v>
                </c:pt>
                <c:pt idx="5">
                  <c:v>77.5</c:v>
                </c:pt>
                <c:pt idx="6">
                  <c:v>68.4</c:v>
                </c:pt>
                <c:pt idx="7">
                  <c:v>45</c:v>
                </c:pt>
                <c:pt idx="8">
                  <c:v>36.7</c:v>
                </c:pt>
                <c:pt idx="9">
                  <c:v>41.6</c:v>
                </c:pt>
                <c:pt idx="10">
                  <c:v>35</c:v>
                </c:pt>
                <c:pt idx="11">
                  <c:v>33.5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ptCount val="12"/>
                <c:pt idx="0">
                  <c:v>28.1</c:v>
                </c:pt>
                <c:pt idx="1">
                  <c:v>35.6</c:v>
                </c:pt>
                <c:pt idx="2">
                  <c:v>40.9</c:v>
                </c:pt>
                <c:pt idx="3">
                  <c:v>53.1</c:v>
                </c:pt>
                <c:pt idx="4">
                  <c:v>36.7</c:v>
                </c:pt>
                <c:pt idx="5">
                  <c:v>63.7</c:v>
                </c:pt>
                <c:pt idx="6">
                  <c:v>68.9</c:v>
                </c:pt>
                <c:pt idx="7">
                  <c:v>34.9</c:v>
                </c:pt>
                <c:pt idx="8">
                  <c:v>40.1</c:v>
                </c:pt>
                <c:pt idx="9">
                  <c:v>39.1</c:v>
                </c:pt>
              </c:numCache>
            </c:numRef>
          </c:val>
          <c:smooth val="0"/>
        </c:ser>
        <c:marker val="1"/>
        <c:axId val="15518839"/>
        <c:axId val="5451824"/>
      </c:lineChart>
      <c:catAx>
        <c:axId val="155188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1824"/>
        <c:crosses val="autoZero"/>
        <c:auto val="1"/>
        <c:lblOffset val="100"/>
        <c:noMultiLvlLbl val="0"/>
      </c:catAx>
      <c:valAx>
        <c:axId val="5451824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1883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保管残高の推移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196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ptCount val="12"/>
                <c:pt idx="0">
                  <c:v>36.7</c:v>
                </c:pt>
                <c:pt idx="1">
                  <c:v>37.2</c:v>
                </c:pt>
                <c:pt idx="2">
                  <c:v>34.8</c:v>
                </c:pt>
                <c:pt idx="3">
                  <c:v>41.4</c:v>
                </c:pt>
                <c:pt idx="4">
                  <c:v>41.9</c:v>
                </c:pt>
                <c:pt idx="5">
                  <c:v>40.8</c:v>
                </c:pt>
                <c:pt idx="6">
                  <c:v>41.3</c:v>
                </c:pt>
                <c:pt idx="7">
                  <c:v>34.9</c:v>
                </c:pt>
                <c:pt idx="8">
                  <c:v>34.6</c:v>
                </c:pt>
                <c:pt idx="9">
                  <c:v>37</c:v>
                </c:pt>
                <c:pt idx="10">
                  <c:v>37.4</c:v>
                </c:pt>
                <c:pt idx="11">
                  <c:v>34.1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ptCount val="12"/>
                <c:pt idx="0">
                  <c:v>34.6</c:v>
                </c:pt>
                <c:pt idx="1">
                  <c:v>38.9</c:v>
                </c:pt>
                <c:pt idx="2">
                  <c:v>33.8</c:v>
                </c:pt>
                <c:pt idx="3">
                  <c:v>39.4</c:v>
                </c:pt>
                <c:pt idx="4">
                  <c:v>40.4</c:v>
                </c:pt>
                <c:pt idx="5">
                  <c:v>43</c:v>
                </c:pt>
                <c:pt idx="6">
                  <c:v>32.5</c:v>
                </c:pt>
                <c:pt idx="7">
                  <c:v>31.2</c:v>
                </c:pt>
                <c:pt idx="8">
                  <c:v>31.6</c:v>
                </c:pt>
                <c:pt idx="9">
                  <c:v>33.2</c:v>
                </c:pt>
                <c:pt idx="10">
                  <c:v>35.7</c:v>
                </c:pt>
                <c:pt idx="11">
                  <c:v>33.7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ptCount val="12"/>
                <c:pt idx="0">
                  <c:v>32.6</c:v>
                </c:pt>
                <c:pt idx="1">
                  <c:v>33.2</c:v>
                </c:pt>
                <c:pt idx="2">
                  <c:v>34.9</c:v>
                </c:pt>
                <c:pt idx="3">
                  <c:v>32.2</c:v>
                </c:pt>
                <c:pt idx="4">
                  <c:v>35.3</c:v>
                </c:pt>
                <c:pt idx="5">
                  <c:v>35.5</c:v>
                </c:pt>
                <c:pt idx="6">
                  <c:v>32</c:v>
                </c:pt>
                <c:pt idx="7">
                  <c:v>29.3</c:v>
                </c:pt>
                <c:pt idx="8">
                  <c:v>26.7</c:v>
                </c:pt>
                <c:pt idx="9">
                  <c:v>30.4</c:v>
                </c:pt>
              </c:numCache>
            </c:numRef>
          </c:val>
          <c:smooth val="0"/>
        </c:ser>
        <c:marker val="1"/>
        <c:axId val="49066417"/>
        <c:axId val="38944570"/>
      </c:lineChart>
      <c:catAx>
        <c:axId val="490664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44570"/>
        <c:crosses val="autoZero"/>
        <c:auto val="1"/>
        <c:lblOffset val="100"/>
        <c:noMultiLvlLbl val="0"/>
      </c:catAx>
      <c:valAx>
        <c:axId val="3894457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6641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回転率の推移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212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ptCount val="12"/>
                <c:pt idx="0">
                  <c:v>111.1</c:v>
                </c:pt>
                <c:pt idx="1">
                  <c:v>113.6</c:v>
                </c:pt>
                <c:pt idx="2">
                  <c:v>144.3</c:v>
                </c:pt>
                <c:pt idx="3">
                  <c:v>178.3</c:v>
                </c:pt>
                <c:pt idx="4">
                  <c:v>171.2</c:v>
                </c:pt>
                <c:pt idx="5">
                  <c:v>204.8</c:v>
                </c:pt>
                <c:pt idx="6">
                  <c:v>201.9</c:v>
                </c:pt>
                <c:pt idx="7">
                  <c:v>140.7</c:v>
                </c:pt>
                <c:pt idx="8">
                  <c:v>152.8</c:v>
                </c:pt>
                <c:pt idx="9">
                  <c:v>149.1</c:v>
                </c:pt>
                <c:pt idx="10">
                  <c:v>116.9</c:v>
                </c:pt>
                <c:pt idx="11">
                  <c:v>126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ptCount val="12"/>
                <c:pt idx="0">
                  <c:v>114.4</c:v>
                </c:pt>
                <c:pt idx="1">
                  <c:v>110</c:v>
                </c:pt>
                <c:pt idx="2">
                  <c:v>127.3</c:v>
                </c:pt>
                <c:pt idx="3">
                  <c:v>144.5</c:v>
                </c:pt>
                <c:pt idx="4">
                  <c:v>120.1</c:v>
                </c:pt>
                <c:pt idx="5">
                  <c:v>148.9</c:v>
                </c:pt>
                <c:pt idx="6">
                  <c:v>125.3</c:v>
                </c:pt>
                <c:pt idx="7">
                  <c:v>104.8</c:v>
                </c:pt>
                <c:pt idx="8">
                  <c:v>125.6</c:v>
                </c:pt>
                <c:pt idx="9">
                  <c:v>152.4</c:v>
                </c:pt>
                <c:pt idx="10">
                  <c:v>137.3</c:v>
                </c:pt>
                <c:pt idx="11">
                  <c:v>120.1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ptCount val="12"/>
                <c:pt idx="0">
                  <c:v>106.7</c:v>
                </c:pt>
                <c:pt idx="1">
                  <c:v>112</c:v>
                </c:pt>
                <c:pt idx="2">
                  <c:v>140.2</c:v>
                </c:pt>
                <c:pt idx="3">
                  <c:v>177.4</c:v>
                </c:pt>
                <c:pt idx="4">
                  <c:v>175.8</c:v>
                </c:pt>
                <c:pt idx="5">
                  <c:v>182.5</c:v>
                </c:pt>
                <c:pt idx="6">
                  <c:v>150.5</c:v>
                </c:pt>
                <c:pt idx="7">
                  <c:v>106.8</c:v>
                </c:pt>
                <c:pt idx="8">
                  <c:v>110.6</c:v>
                </c:pt>
                <c:pt idx="9">
                  <c:v>124.1</c:v>
                </c:pt>
                <c:pt idx="10">
                  <c:v>115.6</c:v>
                </c:pt>
                <c:pt idx="11">
                  <c:v>119.2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ptCount val="12"/>
                <c:pt idx="0">
                  <c:v>103.1</c:v>
                </c:pt>
                <c:pt idx="1">
                  <c:v>133.5</c:v>
                </c:pt>
                <c:pt idx="2">
                  <c:v>150.6</c:v>
                </c:pt>
                <c:pt idx="3">
                  <c:v>193.1</c:v>
                </c:pt>
                <c:pt idx="4">
                  <c:v>179.1</c:v>
                </c:pt>
                <c:pt idx="5">
                  <c:v>182.6</c:v>
                </c:pt>
                <c:pt idx="6">
                  <c:v>194.9</c:v>
                </c:pt>
                <c:pt idx="7">
                  <c:v>143.1</c:v>
                </c:pt>
                <c:pt idx="8">
                  <c:v>116.2</c:v>
                </c:pt>
                <c:pt idx="9">
                  <c:v>126</c:v>
                </c:pt>
                <c:pt idx="10">
                  <c:v>97.9</c:v>
                </c:pt>
                <c:pt idx="11">
                  <c:v>99.5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ptCount val="12"/>
                <c:pt idx="0">
                  <c:v>86.4</c:v>
                </c:pt>
                <c:pt idx="1">
                  <c:v>107.2</c:v>
                </c:pt>
                <c:pt idx="2">
                  <c:v>117.6</c:v>
                </c:pt>
                <c:pt idx="3">
                  <c:v>162.2</c:v>
                </c:pt>
                <c:pt idx="4">
                  <c:v>104.1</c:v>
                </c:pt>
                <c:pt idx="5">
                  <c:v>179.7</c:v>
                </c:pt>
                <c:pt idx="6">
                  <c:v>209.7</c:v>
                </c:pt>
                <c:pt idx="7">
                  <c:v>118.3</c:v>
                </c:pt>
                <c:pt idx="8">
                  <c:v>147.7</c:v>
                </c:pt>
                <c:pt idx="9">
                  <c:v>130.6</c:v>
                </c:pt>
              </c:numCache>
            </c:numRef>
          </c:val>
          <c:smooth val="0"/>
        </c:ser>
        <c:marker val="1"/>
        <c:axId val="14956811"/>
        <c:axId val="393572"/>
      </c:lineChart>
      <c:catAx>
        <c:axId val="149568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572"/>
        <c:crosses val="autoZero"/>
        <c:auto val="1"/>
        <c:lblOffset val="100"/>
        <c:noMultiLvlLbl val="0"/>
      </c:catAx>
      <c:valAx>
        <c:axId val="393572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5681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入庫高の推移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01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9.8</c:v>
                </c:pt>
                <c:pt idx="1">
                  <c:v>11.3</c:v>
                </c:pt>
                <c:pt idx="2">
                  <c:v>13.8</c:v>
                </c:pt>
                <c:pt idx="3">
                  <c:v>13.1</c:v>
                </c:pt>
                <c:pt idx="4">
                  <c:v>14.3</c:v>
                </c:pt>
                <c:pt idx="5">
                  <c:v>14.1</c:v>
                </c:pt>
                <c:pt idx="6">
                  <c:v>12.3</c:v>
                </c:pt>
                <c:pt idx="7">
                  <c:v>13</c:v>
                </c:pt>
                <c:pt idx="8">
                  <c:v>13.2</c:v>
                </c:pt>
                <c:pt idx="9">
                  <c:v>13</c:v>
                </c:pt>
                <c:pt idx="10">
                  <c:v>12.4</c:v>
                </c:pt>
                <c:pt idx="11">
                  <c:v>12.3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9.1</c:v>
                </c:pt>
                <c:pt idx="1">
                  <c:v>10.5</c:v>
                </c:pt>
                <c:pt idx="2">
                  <c:v>13.7</c:v>
                </c:pt>
                <c:pt idx="3">
                  <c:v>13.4</c:v>
                </c:pt>
                <c:pt idx="4">
                  <c:v>13.6</c:v>
                </c:pt>
                <c:pt idx="5">
                  <c:v>13.3</c:v>
                </c:pt>
                <c:pt idx="6">
                  <c:v>15.1</c:v>
                </c:pt>
                <c:pt idx="7">
                  <c:v>13.4</c:v>
                </c:pt>
                <c:pt idx="8">
                  <c:v>13.3</c:v>
                </c:pt>
                <c:pt idx="9">
                  <c:v>13.5</c:v>
                </c:pt>
                <c:pt idx="10">
                  <c:v>11.8</c:v>
                </c:pt>
                <c:pt idx="11">
                  <c:v>12.7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9.4</c:v>
                </c:pt>
                <c:pt idx="1">
                  <c:v>10.4</c:v>
                </c:pt>
                <c:pt idx="2">
                  <c:v>13.7</c:v>
                </c:pt>
                <c:pt idx="3">
                  <c:v>13.6</c:v>
                </c:pt>
                <c:pt idx="4">
                  <c:v>14.1</c:v>
                </c:pt>
                <c:pt idx="5">
                  <c:v>15.9</c:v>
                </c:pt>
                <c:pt idx="6">
                  <c:v>15</c:v>
                </c:pt>
                <c:pt idx="7">
                  <c:v>11.9</c:v>
                </c:pt>
                <c:pt idx="8">
                  <c:v>13.4</c:v>
                </c:pt>
                <c:pt idx="9">
                  <c:v>14.6</c:v>
                </c:pt>
              </c:numCache>
            </c:numRef>
          </c:val>
          <c:smooth val="0"/>
        </c:ser>
        <c:marker val="1"/>
        <c:axId val="3542149"/>
        <c:axId val="31879342"/>
      </c:lineChart>
      <c:catAx>
        <c:axId val="35421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79342"/>
        <c:crosses val="autoZero"/>
        <c:auto val="1"/>
        <c:lblOffset val="100"/>
        <c:noMultiLvlLbl val="0"/>
      </c:catAx>
      <c:valAx>
        <c:axId val="31879342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214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月末保管残高の推移　　　　　　　　　　　　　　静岡県倉庫協会</a:t>
            </a:r>
          </a:p>
        </c:rich>
      </c:tx>
      <c:layout>
        <c:manualLayout>
          <c:xMode val="factor"/>
          <c:yMode val="factor"/>
          <c:x val="0.19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10.7</c:v>
                </c:pt>
                <c:pt idx="1">
                  <c:v>11.4</c:v>
                </c:pt>
                <c:pt idx="2">
                  <c:v>12.2</c:v>
                </c:pt>
                <c:pt idx="3">
                  <c:v>12</c:v>
                </c:pt>
                <c:pt idx="4">
                  <c:v>13</c:v>
                </c:pt>
                <c:pt idx="5">
                  <c:v>13.2</c:v>
                </c:pt>
                <c:pt idx="6">
                  <c:v>12.8</c:v>
                </c:pt>
                <c:pt idx="7">
                  <c:v>11.9</c:v>
                </c:pt>
                <c:pt idx="8">
                  <c:v>11.8</c:v>
                </c:pt>
                <c:pt idx="9">
                  <c:v>12.1</c:v>
                </c:pt>
                <c:pt idx="10">
                  <c:v>11.8</c:v>
                </c:pt>
                <c:pt idx="11">
                  <c:v>11.5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11.4</c:v>
                </c:pt>
                <c:pt idx="1">
                  <c:v>11.1</c:v>
                </c:pt>
                <c:pt idx="2">
                  <c:v>12.3</c:v>
                </c:pt>
                <c:pt idx="3">
                  <c:v>12.2</c:v>
                </c:pt>
                <c:pt idx="4">
                  <c:v>12.9</c:v>
                </c:pt>
                <c:pt idx="5">
                  <c:v>13.1</c:v>
                </c:pt>
                <c:pt idx="6">
                  <c:v>13.2</c:v>
                </c:pt>
                <c:pt idx="7">
                  <c:v>13.4</c:v>
                </c:pt>
                <c:pt idx="8">
                  <c:v>13.6</c:v>
                </c:pt>
                <c:pt idx="9">
                  <c:v>13.5</c:v>
                </c:pt>
                <c:pt idx="10">
                  <c:v>13.2</c:v>
                </c:pt>
                <c:pt idx="11">
                  <c:v>12.2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11.9</c:v>
                </c:pt>
                <c:pt idx="1">
                  <c:v>12.3</c:v>
                </c:pt>
                <c:pt idx="2">
                  <c:v>13.3</c:v>
                </c:pt>
                <c:pt idx="3">
                  <c:v>13.8</c:v>
                </c:pt>
                <c:pt idx="4">
                  <c:v>14.8</c:v>
                </c:pt>
                <c:pt idx="5">
                  <c:v>16.1</c:v>
                </c:pt>
                <c:pt idx="6">
                  <c:v>14.3</c:v>
                </c:pt>
                <c:pt idx="7">
                  <c:v>13.1</c:v>
                </c:pt>
                <c:pt idx="8">
                  <c:v>12.7</c:v>
                </c:pt>
                <c:pt idx="9">
                  <c:v>13.9</c:v>
                </c:pt>
              </c:numCache>
            </c:numRef>
          </c:val>
          <c:smooth val="0"/>
        </c:ser>
        <c:marker val="1"/>
        <c:axId val="18478623"/>
        <c:axId val="32089880"/>
      </c:lineChart>
      <c:catAx>
        <c:axId val="1847862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89880"/>
        <c:crosses val="autoZero"/>
        <c:auto val="1"/>
        <c:lblOffset val="100"/>
        <c:noMultiLvlLbl val="0"/>
      </c:catAx>
      <c:valAx>
        <c:axId val="32089880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7862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回転率の推移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198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ptCount val="12"/>
                <c:pt idx="0">
                  <c:v>80.2</c:v>
                </c:pt>
                <c:pt idx="1">
                  <c:v>91.7</c:v>
                </c:pt>
                <c:pt idx="2">
                  <c:v>105.7</c:v>
                </c:pt>
                <c:pt idx="3">
                  <c:v>109.1</c:v>
                </c:pt>
                <c:pt idx="4">
                  <c:v>113.3</c:v>
                </c:pt>
                <c:pt idx="5">
                  <c:v>119.8</c:v>
                </c:pt>
                <c:pt idx="6">
                  <c:v>115</c:v>
                </c:pt>
                <c:pt idx="7">
                  <c:v>104.6</c:v>
                </c:pt>
                <c:pt idx="8">
                  <c:v>109.5</c:v>
                </c:pt>
                <c:pt idx="9">
                  <c:v>102.3</c:v>
                </c:pt>
                <c:pt idx="10">
                  <c:v>110.6</c:v>
                </c:pt>
                <c:pt idx="11">
                  <c:v>101.7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ptCount val="12"/>
                <c:pt idx="0">
                  <c:v>79.1</c:v>
                </c:pt>
                <c:pt idx="1">
                  <c:v>83.6</c:v>
                </c:pt>
                <c:pt idx="2">
                  <c:v>100.7</c:v>
                </c:pt>
                <c:pt idx="3">
                  <c:v>101.4</c:v>
                </c:pt>
                <c:pt idx="4">
                  <c:v>89.1</c:v>
                </c:pt>
                <c:pt idx="5">
                  <c:v>96.9</c:v>
                </c:pt>
                <c:pt idx="6">
                  <c:v>101.8</c:v>
                </c:pt>
                <c:pt idx="7">
                  <c:v>95.6</c:v>
                </c:pt>
                <c:pt idx="8">
                  <c:v>106.4</c:v>
                </c:pt>
                <c:pt idx="9">
                  <c:v>99.4</c:v>
                </c:pt>
                <c:pt idx="10">
                  <c:v>111.7</c:v>
                </c:pt>
                <c:pt idx="11">
                  <c:v>117.1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ptCount val="12"/>
                <c:pt idx="0">
                  <c:v>90.7</c:v>
                </c:pt>
                <c:pt idx="1">
                  <c:v>98.4</c:v>
                </c:pt>
                <c:pt idx="2">
                  <c:v>113.3</c:v>
                </c:pt>
                <c:pt idx="3">
                  <c:v>108.9</c:v>
                </c:pt>
                <c:pt idx="4">
                  <c:v>110.8</c:v>
                </c:pt>
                <c:pt idx="5">
                  <c:v>107.2</c:v>
                </c:pt>
                <c:pt idx="6">
                  <c:v>96.5</c:v>
                </c:pt>
                <c:pt idx="7">
                  <c:v>108.5</c:v>
                </c:pt>
                <c:pt idx="8">
                  <c:v>111.9</c:v>
                </c:pt>
                <c:pt idx="9">
                  <c:v>107</c:v>
                </c:pt>
                <c:pt idx="10">
                  <c:v>105.6</c:v>
                </c:pt>
                <c:pt idx="11">
                  <c:v>107.1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ptCount val="12"/>
                <c:pt idx="0">
                  <c:v>79.6</c:v>
                </c:pt>
                <c:pt idx="1">
                  <c:v>94</c:v>
                </c:pt>
                <c:pt idx="2">
                  <c:v>112.1</c:v>
                </c:pt>
                <c:pt idx="3">
                  <c:v>110.4</c:v>
                </c:pt>
                <c:pt idx="4">
                  <c:v>105.4</c:v>
                </c:pt>
                <c:pt idx="5">
                  <c:v>101.3</c:v>
                </c:pt>
                <c:pt idx="6">
                  <c:v>114.2</c:v>
                </c:pt>
                <c:pt idx="7">
                  <c:v>99.8</c:v>
                </c:pt>
                <c:pt idx="8">
                  <c:v>97.3</c:v>
                </c:pt>
                <c:pt idx="9">
                  <c:v>100.4</c:v>
                </c:pt>
                <c:pt idx="10">
                  <c:v>89.5</c:v>
                </c:pt>
                <c:pt idx="11">
                  <c:v>104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ptCount val="12"/>
                <c:pt idx="0">
                  <c:v>79.3</c:v>
                </c:pt>
                <c:pt idx="1">
                  <c:v>84.3</c:v>
                </c:pt>
                <c:pt idx="2">
                  <c:v>103.6</c:v>
                </c:pt>
                <c:pt idx="3">
                  <c:v>99.6</c:v>
                </c:pt>
                <c:pt idx="4">
                  <c:v>94.9</c:v>
                </c:pt>
                <c:pt idx="5">
                  <c:v>98.5</c:v>
                </c:pt>
                <c:pt idx="6">
                  <c:v>104.5</c:v>
                </c:pt>
                <c:pt idx="7">
                  <c:v>91</c:v>
                </c:pt>
                <c:pt idx="8">
                  <c:v>105.2</c:v>
                </c:pt>
                <c:pt idx="9">
                  <c:v>105.5</c:v>
                </c:pt>
              </c:numCache>
            </c:numRef>
          </c:val>
          <c:smooth val="0"/>
        </c:ser>
        <c:marker val="1"/>
        <c:axId val="20373465"/>
        <c:axId val="49143458"/>
      </c:lineChart>
      <c:catAx>
        <c:axId val="203734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43458"/>
        <c:crosses val="autoZero"/>
        <c:auto val="1"/>
        <c:lblOffset val="100"/>
        <c:noMultiLvlLbl val="0"/>
      </c:catAx>
      <c:valAx>
        <c:axId val="49143458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7346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'!$B$26:$M$26</c:f>
              <c:numCache>
                <c:ptCount val="12"/>
                <c:pt idx="0">
                  <c:v>70.4</c:v>
                </c:pt>
                <c:pt idx="1">
                  <c:v>73.6</c:v>
                </c:pt>
                <c:pt idx="2">
                  <c:v>80</c:v>
                </c:pt>
                <c:pt idx="3">
                  <c:v>89.5</c:v>
                </c:pt>
                <c:pt idx="4">
                  <c:v>86.8</c:v>
                </c:pt>
                <c:pt idx="5">
                  <c:v>93.7</c:v>
                </c:pt>
                <c:pt idx="6">
                  <c:v>87</c:v>
                </c:pt>
                <c:pt idx="7">
                  <c:v>78.2</c:v>
                </c:pt>
                <c:pt idx="8">
                  <c:v>80.5</c:v>
                </c:pt>
                <c:pt idx="9">
                  <c:v>79.8</c:v>
                </c:pt>
                <c:pt idx="10">
                  <c:v>78.1</c:v>
                </c:pt>
                <c:pt idx="11">
                  <c:v>76.7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'!$B$27:$M$27</c:f>
              <c:numCache>
                <c:ptCount val="12"/>
                <c:pt idx="0">
                  <c:v>67.2</c:v>
                </c:pt>
                <c:pt idx="1">
                  <c:v>70.1</c:v>
                </c:pt>
                <c:pt idx="2">
                  <c:v>81.3</c:v>
                </c:pt>
                <c:pt idx="3">
                  <c:v>80</c:v>
                </c:pt>
                <c:pt idx="4">
                  <c:v>82.1</c:v>
                </c:pt>
                <c:pt idx="5">
                  <c:v>84.3</c:v>
                </c:pt>
                <c:pt idx="6">
                  <c:v>79.1</c:v>
                </c:pt>
                <c:pt idx="7">
                  <c:v>76</c:v>
                </c:pt>
                <c:pt idx="8">
                  <c:v>76.7</c:v>
                </c:pt>
                <c:pt idx="9">
                  <c:v>77.5</c:v>
                </c:pt>
                <c:pt idx="10">
                  <c:v>77.2</c:v>
                </c:pt>
                <c:pt idx="11">
                  <c:v>74.1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'!$B$28:$M$28</c:f>
              <c:numCache>
                <c:ptCount val="12"/>
                <c:pt idx="0">
                  <c:v>70.3</c:v>
                </c:pt>
                <c:pt idx="1">
                  <c:v>72.8</c:v>
                </c:pt>
                <c:pt idx="2">
                  <c:v>83.8</c:v>
                </c:pt>
                <c:pt idx="3">
                  <c:v>83.2</c:v>
                </c:pt>
                <c:pt idx="4">
                  <c:v>86.4</c:v>
                </c:pt>
                <c:pt idx="5">
                  <c:v>86.6</c:v>
                </c:pt>
                <c:pt idx="6">
                  <c:v>84.3</c:v>
                </c:pt>
                <c:pt idx="7">
                  <c:v>74.5</c:v>
                </c:pt>
                <c:pt idx="8">
                  <c:v>75.1</c:v>
                </c:pt>
                <c:pt idx="9">
                  <c:v>83.3</c:v>
                </c:pt>
                <c:pt idx="10">
                  <c:v>83.1</c:v>
                </c:pt>
                <c:pt idx="11">
                  <c:v>77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'!$B$29:$M$29</c:f>
              <c:numCache>
                <c:ptCount val="12"/>
                <c:pt idx="0">
                  <c:v>69.3</c:v>
                </c:pt>
                <c:pt idx="1">
                  <c:v>74.9</c:v>
                </c:pt>
                <c:pt idx="2">
                  <c:v>78.8</c:v>
                </c:pt>
                <c:pt idx="3">
                  <c:v>86.8</c:v>
                </c:pt>
                <c:pt idx="4">
                  <c:v>79.3</c:v>
                </c:pt>
                <c:pt idx="5">
                  <c:v>81.6</c:v>
                </c:pt>
                <c:pt idx="6">
                  <c:v>86.9</c:v>
                </c:pt>
                <c:pt idx="7">
                  <c:v>72.6</c:v>
                </c:pt>
                <c:pt idx="8">
                  <c:v>82.8</c:v>
                </c:pt>
                <c:pt idx="9">
                  <c:v>88.5</c:v>
                </c:pt>
                <c:pt idx="10">
                  <c:v>79.9</c:v>
                </c:pt>
                <c:pt idx="11">
                  <c:v>75.4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'!$B$30:$M$30</c:f>
              <c:numCache>
                <c:ptCount val="12"/>
                <c:pt idx="0">
                  <c:v>58.3</c:v>
                </c:pt>
                <c:pt idx="1">
                  <c:v>60.6</c:v>
                </c:pt>
                <c:pt idx="2">
                  <c:v>70.7</c:v>
                </c:pt>
                <c:pt idx="3">
                  <c:v>69.6</c:v>
                </c:pt>
                <c:pt idx="4">
                  <c:v>66.6</c:v>
                </c:pt>
                <c:pt idx="5">
                  <c:v>73.5</c:v>
                </c:pt>
                <c:pt idx="6">
                  <c:v>74.6</c:v>
                </c:pt>
                <c:pt idx="7">
                  <c:v>62.3</c:v>
                </c:pt>
                <c:pt idx="8">
                  <c:v>66.7</c:v>
                </c:pt>
                <c:pt idx="9">
                  <c:v>69.3</c:v>
                </c:pt>
              </c:numCache>
            </c:numRef>
          </c:val>
          <c:smooth val="0"/>
        </c:ser>
        <c:marker val="1"/>
        <c:axId val="48707187"/>
        <c:axId val="35711500"/>
      </c:lineChart>
      <c:catAx>
        <c:axId val="48707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11500"/>
        <c:crosses val="autoZero"/>
        <c:auto val="1"/>
        <c:lblOffset val="100"/>
        <c:noMultiLvlLbl val="0"/>
      </c:catAx>
      <c:valAx>
        <c:axId val="35711500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0718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入庫高の推移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211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ptCount val="12"/>
                <c:pt idx="0">
                  <c:v>13.2</c:v>
                </c:pt>
                <c:pt idx="1">
                  <c:v>15.3</c:v>
                </c:pt>
                <c:pt idx="2">
                  <c:v>16.6</c:v>
                </c:pt>
                <c:pt idx="3">
                  <c:v>16.7</c:v>
                </c:pt>
                <c:pt idx="4">
                  <c:v>16.6</c:v>
                </c:pt>
                <c:pt idx="5">
                  <c:v>16.9</c:v>
                </c:pt>
                <c:pt idx="6">
                  <c:v>18.2</c:v>
                </c:pt>
                <c:pt idx="7">
                  <c:v>14.4</c:v>
                </c:pt>
                <c:pt idx="8">
                  <c:v>15.8</c:v>
                </c:pt>
                <c:pt idx="9">
                  <c:v>19.3</c:v>
                </c:pt>
                <c:pt idx="10">
                  <c:v>19.5</c:v>
                </c:pt>
                <c:pt idx="11">
                  <c:v>15.9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ptCount val="12"/>
                <c:pt idx="0">
                  <c:v>15.2</c:v>
                </c:pt>
                <c:pt idx="1">
                  <c:v>15.3</c:v>
                </c:pt>
                <c:pt idx="2">
                  <c:v>16.6</c:v>
                </c:pt>
                <c:pt idx="3">
                  <c:v>16.4</c:v>
                </c:pt>
                <c:pt idx="4">
                  <c:v>14.4</c:v>
                </c:pt>
                <c:pt idx="5">
                  <c:v>15.1</c:v>
                </c:pt>
                <c:pt idx="6">
                  <c:v>15.1</c:v>
                </c:pt>
                <c:pt idx="7">
                  <c:v>13.4</c:v>
                </c:pt>
                <c:pt idx="8">
                  <c:v>20.8</c:v>
                </c:pt>
                <c:pt idx="9">
                  <c:v>25.2</c:v>
                </c:pt>
                <c:pt idx="10">
                  <c:v>24.7</c:v>
                </c:pt>
                <c:pt idx="11">
                  <c:v>18.2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ptCount val="12"/>
                <c:pt idx="0">
                  <c:v>14.3</c:v>
                </c:pt>
                <c:pt idx="1">
                  <c:v>12.8</c:v>
                </c:pt>
                <c:pt idx="2">
                  <c:v>16.6</c:v>
                </c:pt>
                <c:pt idx="3">
                  <c:v>13.5</c:v>
                </c:pt>
                <c:pt idx="4">
                  <c:v>11.3</c:v>
                </c:pt>
                <c:pt idx="5">
                  <c:v>13.3</c:v>
                </c:pt>
                <c:pt idx="6">
                  <c:v>13.8</c:v>
                </c:pt>
                <c:pt idx="7">
                  <c:v>11.1</c:v>
                </c:pt>
                <c:pt idx="8">
                  <c:v>12.6</c:v>
                </c:pt>
                <c:pt idx="9">
                  <c:v>12.1</c:v>
                </c:pt>
              </c:numCache>
            </c:numRef>
          </c:val>
          <c:smooth val="0"/>
        </c:ser>
        <c:marker val="1"/>
        <c:axId val="39637939"/>
        <c:axId val="21197132"/>
      </c:lineChart>
      <c:catAx>
        <c:axId val="396379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97132"/>
        <c:crosses val="autoZero"/>
        <c:auto val="1"/>
        <c:lblOffset val="100"/>
        <c:noMultiLvlLbl val="0"/>
      </c:catAx>
      <c:valAx>
        <c:axId val="21197132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3793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月末保管残高の推移 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              静岡県倉庫協会</a:t>
            </a:r>
          </a:p>
        </c:rich>
      </c:tx>
      <c:layout>
        <c:manualLayout>
          <c:xMode val="factor"/>
          <c:yMode val="factor"/>
          <c:x val="0.220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ptCount val="12"/>
                <c:pt idx="0">
                  <c:v>21.6</c:v>
                </c:pt>
                <c:pt idx="1">
                  <c:v>21.5</c:v>
                </c:pt>
                <c:pt idx="2">
                  <c:v>20.6</c:v>
                </c:pt>
                <c:pt idx="3">
                  <c:v>21.7</c:v>
                </c:pt>
                <c:pt idx="4">
                  <c:v>21</c:v>
                </c:pt>
                <c:pt idx="5">
                  <c:v>22</c:v>
                </c:pt>
                <c:pt idx="6">
                  <c:v>23.4</c:v>
                </c:pt>
                <c:pt idx="7">
                  <c:v>20.3</c:v>
                </c:pt>
                <c:pt idx="8">
                  <c:v>20.6</c:v>
                </c:pt>
                <c:pt idx="9">
                  <c:v>22.4</c:v>
                </c:pt>
                <c:pt idx="10">
                  <c:v>23.8</c:v>
                </c:pt>
                <c:pt idx="11">
                  <c:v>22.3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ptCount val="12"/>
                <c:pt idx="0">
                  <c:v>22.9</c:v>
                </c:pt>
                <c:pt idx="1">
                  <c:v>23.8</c:v>
                </c:pt>
                <c:pt idx="2">
                  <c:v>24.6</c:v>
                </c:pt>
                <c:pt idx="3">
                  <c:v>26.1</c:v>
                </c:pt>
                <c:pt idx="4">
                  <c:v>26.8</c:v>
                </c:pt>
                <c:pt idx="5">
                  <c:v>27.4</c:v>
                </c:pt>
                <c:pt idx="6">
                  <c:v>26.2</c:v>
                </c:pt>
                <c:pt idx="7">
                  <c:v>25.4</c:v>
                </c:pt>
                <c:pt idx="8">
                  <c:v>27.1</c:v>
                </c:pt>
                <c:pt idx="9">
                  <c:v>27.7</c:v>
                </c:pt>
                <c:pt idx="10">
                  <c:v>28.5</c:v>
                </c:pt>
                <c:pt idx="11">
                  <c:v>27.5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ptCount val="12"/>
                <c:pt idx="0">
                  <c:v>29</c:v>
                </c:pt>
                <c:pt idx="1">
                  <c:v>28</c:v>
                </c:pt>
                <c:pt idx="2">
                  <c:v>26.5</c:v>
                </c:pt>
                <c:pt idx="3">
                  <c:v>25.4</c:v>
                </c:pt>
                <c:pt idx="4">
                  <c:v>25</c:v>
                </c:pt>
                <c:pt idx="5">
                  <c:v>24.5</c:v>
                </c:pt>
                <c:pt idx="6">
                  <c:v>24.4</c:v>
                </c:pt>
                <c:pt idx="7">
                  <c:v>23.2</c:v>
                </c:pt>
                <c:pt idx="8">
                  <c:v>22.6</c:v>
                </c:pt>
                <c:pt idx="9">
                  <c:v>22.2</c:v>
                </c:pt>
              </c:numCache>
            </c:numRef>
          </c:val>
          <c:smooth val="0"/>
        </c:ser>
        <c:marker val="1"/>
        <c:axId val="56556461"/>
        <c:axId val="39246102"/>
      </c:lineChart>
      <c:catAx>
        <c:axId val="565564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46102"/>
        <c:crosses val="autoZero"/>
        <c:auto val="1"/>
        <c:lblOffset val="100"/>
        <c:noMultiLvlLbl val="0"/>
      </c:catAx>
      <c:valAx>
        <c:axId val="39246102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5646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回転率の推移　　　　　　　　　　　　　　　静岡県倉庫協会</a:t>
            </a:r>
          </a:p>
        </c:rich>
      </c:tx>
      <c:layout>
        <c:manualLayout>
          <c:xMode val="factor"/>
          <c:yMode val="factor"/>
          <c:x val="0.20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ptCount val="12"/>
                <c:pt idx="0">
                  <c:v>58.2</c:v>
                </c:pt>
                <c:pt idx="1">
                  <c:v>57.6</c:v>
                </c:pt>
                <c:pt idx="2">
                  <c:v>69.8</c:v>
                </c:pt>
                <c:pt idx="3">
                  <c:v>70.8</c:v>
                </c:pt>
                <c:pt idx="4">
                  <c:v>60.1</c:v>
                </c:pt>
                <c:pt idx="5">
                  <c:v>69.3</c:v>
                </c:pt>
                <c:pt idx="6">
                  <c:v>67.3</c:v>
                </c:pt>
                <c:pt idx="7">
                  <c:v>62</c:v>
                </c:pt>
                <c:pt idx="8">
                  <c:v>70.9</c:v>
                </c:pt>
                <c:pt idx="9">
                  <c:v>69.5</c:v>
                </c:pt>
                <c:pt idx="10">
                  <c:v>70</c:v>
                </c:pt>
                <c:pt idx="11">
                  <c:v>71.5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ptCount val="12"/>
                <c:pt idx="0">
                  <c:v>58.9</c:v>
                </c:pt>
                <c:pt idx="1">
                  <c:v>60.2</c:v>
                </c:pt>
                <c:pt idx="2">
                  <c:v>74.4</c:v>
                </c:pt>
                <c:pt idx="3">
                  <c:v>68.2</c:v>
                </c:pt>
                <c:pt idx="4">
                  <c:v>67.6</c:v>
                </c:pt>
                <c:pt idx="5">
                  <c:v>74.5</c:v>
                </c:pt>
                <c:pt idx="6">
                  <c:v>73</c:v>
                </c:pt>
                <c:pt idx="7">
                  <c:v>66.4</c:v>
                </c:pt>
                <c:pt idx="8">
                  <c:v>69.5</c:v>
                </c:pt>
                <c:pt idx="9">
                  <c:v>71.6</c:v>
                </c:pt>
                <c:pt idx="10">
                  <c:v>69.7</c:v>
                </c:pt>
                <c:pt idx="11">
                  <c:v>76.7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ptCount val="12"/>
                <c:pt idx="0">
                  <c:v>60.5</c:v>
                </c:pt>
                <c:pt idx="1">
                  <c:v>71.2</c:v>
                </c:pt>
                <c:pt idx="2">
                  <c:v>80.9</c:v>
                </c:pt>
                <c:pt idx="3">
                  <c:v>76.2</c:v>
                </c:pt>
                <c:pt idx="4">
                  <c:v>79.7</c:v>
                </c:pt>
                <c:pt idx="5">
                  <c:v>76.6</c:v>
                </c:pt>
                <c:pt idx="6">
                  <c:v>77.5</c:v>
                </c:pt>
                <c:pt idx="7">
                  <c:v>72.8</c:v>
                </c:pt>
                <c:pt idx="8">
                  <c:v>76.1</c:v>
                </c:pt>
                <c:pt idx="9">
                  <c:v>85.6</c:v>
                </c:pt>
                <c:pt idx="10">
                  <c:v>81.3</c:v>
                </c:pt>
                <c:pt idx="11">
                  <c:v>72.4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ptCount val="12"/>
                <c:pt idx="0">
                  <c:v>66.1</c:v>
                </c:pt>
                <c:pt idx="1">
                  <c:v>63.9</c:v>
                </c:pt>
                <c:pt idx="2">
                  <c:v>66.9</c:v>
                </c:pt>
                <c:pt idx="3">
                  <c:v>61.9</c:v>
                </c:pt>
                <c:pt idx="4">
                  <c:v>53.1</c:v>
                </c:pt>
                <c:pt idx="5">
                  <c:v>54.6</c:v>
                </c:pt>
                <c:pt idx="6">
                  <c:v>58.5</c:v>
                </c:pt>
                <c:pt idx="7">
                  <c:v>53.5</c:v>
                </c:pt>
                <c:pt idx="8">
                  <c:v>75.9</c:v>
                </c:pt>
                <c:pt idx="9">
                  <c:v>90.8</c:v>
                </c:pt>
                <c:pt idx="10">
                  <c:v>86.5</c:v>
                </c:pt>
                <c:pt idx="11">
                  <c:v>66.8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ptCount val="12"/>
                <c:pt idx="0">
                  <c:v>48.3</c:v>
                </c:pt>
                <c:pt idx="1">
                  <c:v>46.8</c:v>
                </c:pt>
                <c:pt idx="2">
                  <c:v>63.7</c:v>
                </c:pt>
                <c:pt idx="3">
                  <c:v>54.6</c:v>
                </c:pt>
                <c:pt idx="4">
                  <c:v>45.4</c:v>
                </c:pt>
                <c:pt idx="5">
                  <c:v>54.9</c:v>
                </c:pt>
                <c:pt idx="6">
                  <c:v>56.9</c:v>
                </c:pt>
                <c:pt idx="7">
                  <c:v>49.3</c:v>
                </c:pt>
                <c:pt idx="8">
                  <c:v>56.2</c:v>
                </c:pt>
                <c:pt idx="9">
                  <c:v>55</c:v>
                </c:pt>
              </c:numCache>
            </c:numRef>
          </c:val>
          <c:smooth val="0"/>
        </c:ser>
        <c:marker val="1"/>
        <c:axId val="17670599"/>
        <c:axId val="24817664"/>
      </c:lineChart>
      <c:catAx>
        <c:axId val="176705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17664"/>
        <c:crosses val="autoZero"/>
        <c:auto val="1"/>
        <c:lblOffset val="100"/>
        <c:noMultiLvlLbl val="0"/>
      </c:catAx>
      <c:valAx>
        <c:axId val="24817664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705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'!$B$56:$M$56</c:f>
              <c:numCache>
                <c:ptCount val="12"/>
                <c:pt idx="0">
                  <c:v>115.3</c:v>
                </c:pt>
                <c:pt idx="1">
                  <c:v>117.2</c:v>
                </c:pt>
                <c:pt idx="2">
                  <c:v>111.2</c:v>
                </c:pt>
                <c:pt idx="3">
                  <c:v>115.9</c:v>
                </c:pt>
                <c:pt idx="4">
                  <c:v>120.8</c:v>
                </c:pt>
                <c:pt idx="5">
                  <c:v>121</c:v>
                </c:pt>
                <c:pt idx="6">
                  <c:v>116.7</c:v>
                </c:pt>
                <c:pt idx="7">
                  <c:v>113.9</c:v>
                </c:pt>
                <c:pt idx="8">
                  <c:v>113.5</c:v>
                </c:pt>
                <c:pt idx="9">
                  <c:v>114.8</c:v>
                </c:pt>
                <c:pt idx="10">
                  <c:v>112</c:v>
                </c:pt>
                <c:pt idx="11">
                  <c:v>108.4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'!$B$57:$M$57</c:f>
              <c:numCache>
                <c:ptCount val="12"/>
                <c:pt idx="0">
                  <c:v>109.8</c:v>
                </c:pt>
                <c:pt idx="1">
                  <c:v>110.7</c:v>
                </c:pt>
                <c:pt idx="2">
                  <c:v>109.8</c:v>
                </c:pt>
                <c:pt idx="3">
                  <c:v>109.2</c:v>
                </c:pt>
                <c:pt idx="4">
                  <c:v>114.7</c:v>
                </c:pt>
                <c:pt idx="5">
                  <c:v>114.5</c:v>
                </c:pt>
                <c:pt idx="6">
                  <c:v>110.4</c:v>
                </c:pt>
                <c:pt idx="7">
                  <c:v>109.7</c:v>
                </c:pt>
                <c:pt idx="8">
                  <c:v>109.6</c:v>
                </c:pt>
                <c:pt idx="9">
                  <c:v>110.3</c:v>
                </c:pt>
                <c:pt idx="10">
                  <c:v>108.6</c:v>
                </c:pt>
                <c:pt idx="11">
                  <c:v>103.4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'!$B$58:$M$58</c:f>
              <c:numCache>
                <c:ptCount val="12"/>
                <c:pt idx="0">
                  <c:v>108.7</c:v>
                </c:pt>
                <c:pt idx="1">
                  <c:v>110.2</c:v>
                </c:pt>
                <c:pt idx="2">
                  <c:v>109.7</c:v>
                </c:pt>
                <c:pt idx="3">
                  <c:v>110.8</c:v>
                </c:pt>
                <c:pt idx="4">
                  <c:v>112.8</c:v>
                </c:pt>
                <c:pt idx="5">
                  <c:v>114.4</c:v>
                </c:pt>
                <c:pt idx="6">
                  <c:v>115.4</c:v>
                </c:pt>
                <c:pt idx="7">
                  <c:v>108.5</c:v>
                </c:pt>
                <c:pt idx="8">
                  <c:v>106.7</c:v>
                </c:pt>
                <c:pt idx="9">
                  <c:v>109.6</c:v>
                </c:pt>
                <c:pt idx="10">
                  <c:v>112.1</c:v>
                </c:pt>
                <c:pt idx="11">
                  <c:v>108.8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'!$B$59:$M$59</c:f>
              <c:numCache>
                <c:ptCount val="12"/>
                <c:pt idx="0">
                  <c:v>110.6</c:v>
                </c:pt>
                <c:pt idx="1">
                  <c:v>110.5</c:v>
                </c:pt>
                <c:pt idx="2">
                  <c:v>109.7</c:v>
                </c:pt>
                <c:pt idx="3">
                  <c:v>114.3</c:v>
                </c:pt>
                <c:pt idx="4">
                  <c:v>117.7</c:v>
                </c:pt>
                <c:pt idx="5">
                  <c:v>119.6</c:v>
                </c:pt>
                <c:pt idx="6">
                  <c:v>118</c:v>
                </c:pt>
                <c:pt idx="7">
                  <c:v>116.5</c:v>
                </c:pt>
                <c:pt idx="8">
                  <c:v>118</c:v>
                </c:pt>
                <c:pt idx="9">
                  <c:v>120</c:v>
                </c:pt>
                <c:pt idx="10">
                  <c:v>120.3</c:v>
                </c:pt>
                <c:pt idx="11">
                  <c:v>118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'!$B$60:$M$60</c:f>
              <c:numCache>
                <c:ptCount val="12"/>
                <c:pt idx="0">
                  <c:v>116.1</c:v>
                </c:pt>
                <c:pt idx="1">
                  <c:v>114.5</c:v>
                </c:pt>
                <c:pt idx="2">
                  <c:v>114.7</c:v>
                </c:pt>
                <c:pt idx="3">
                  <c:v>111.1</c:v>
                </c:pt>
                <c:pt idx="4">
                  <c:v>114</c:v>
                </c:pt>
                <c:pt idx="5">
                  <c:v>113.8</c:v>
                </c:pt>
                <c:pt idx="6">
                  <c:v>108.8</c:v>
                </c:pt>
                <c:pt idx="7">
                  <c:v>105.6</c:v>
                </c:pt>
                <c:pt idx="8">
                  <c:v>102.2</c:v>
                </c:pt>
                <c:pt idx="9">
                  <c:v>103.6</c:v>
                </c:pt>
              </c:numCache>
            </c:numRef>
          </c:val>
          <c:smooth val="0"/>
        </c:ser>
        <c:marker val="1"/>
        <c:axId val="52968045"/>
        <c:axId val="6950358"/>
      </c:lineChart>
      <c:catAx>
        <c:axId val="52968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50358"/>
        <c:crosses val="autoZero"/>
        <c:auto val="1"/>
        <c:lblOffset val="100"/>
        <c:noMultiLvlLbl val="0"/>
      </c:catAx>
      <c:valAx>
        <c:axId val="6950358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6804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'!$B$86:$M$86</c:f>
              <c:numCache>
                <c:ptCount val="12"/>
                <c:pt idx="0">
                  <c:v>60.7</c:v>
                </c:pt>
                <c:pt idx="1">
                  <c:v>62.5</c:v>
                </c:pt>
                <c:pt idx="2">
                  <c:v>72.7</c:v>
                </c:pt>
                <c:pt idx="3">
                  <c:v>76.8</c:v>
                </c:pt>
                <c:pt idx="4">
                  <c:v>71.3</c:v>
                </c:pt>
                <c:pt idx="5">
                  <c:v>77.4</c:v>
                </c:pt>
                <c:pt idx="6">
                  <c:v>75</c:v>
                </c:pt>
                <c:pt idx="7">
                  <c:v>69</c:v>
                </c:pt>
                <c:pt idx="8">
                  <c:v>71</c:v>
                </c:pt>
                <c:pt idx="9">
                  <c:v>69.4</c:v>
                </c:pt>
                <c:pt idx="10">
                  <c:v>70.2</c:v>
                </c:pt>
                <c:pt idx="11">
                  <c:v>71.2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'!$B$87:$M$87</c:f>
              <c:numCache>
                <c:ptCount val="12"/>
                <c:pt idx="0">
                  <c:v>61</c:v>
                </c:pt>
                <c:pt idx="1">
                  <c:v>63.2</c:v>
                </c:pt>
                <c:pt idx="2">
                  <c:v>74.1</c:v>
                </c:pt>
                <c:pt idx="3">
                  <c:v>73.3</c:v>
                </c:pt>
                <c:pt idx="4">
                  <c:v>70.9</c:v>
                </c:pt>
                <c:pt idx="5">
                  <c:v>73.6</c:v>
                </c:pt>
                <c:pt idx="6">
                  <c:v>72.2</c:v>
                </c:pt>
                <c:pt idx="7">
                  <c:v>69.3</c:v>
                </c:pt>
                <c:pt idx="8">
                  <c:v>70</c:v>
                </c:pt>
                <c:pt idx="9">
                  <c:v>70.2</c:v>
                </c:pt>
                <c:pt idx="10">
                  <c:v>71.3</c:v>
                </c:pt>
                <c:pt idx="11">
                  <c:v>72.3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'!$B$88:$M$88</c:f>
              <c:numCache>
                <c:ptCount val="12"/>
                <c:pt idx="0">
                  <c:v>63.8</c:v>
                </c:pt>
                <c:pt idx="1">
                  <c:v>65.8</c:v>
                </c:pt>
                <c:pt idx="2">
                  <c:v>76.4</c:v>
                </c:pt>
                <c:pt idx="3">
                  <c:v>74.9</c:v>
                </c:pt>
                <c:pt idx="4">
                  <c:v>76.4</c:v>
                </c:pt>
                <c:pt idx="5">
                  <c:v>75.5</c:v>
                </c:pt>
                <c:pt idx="6">
                  <c:v>72.9</c:v>
                </c:pt>
                <c:pt idx="7">
                  <c:v>69.7</c:v>
                </c:pt>
                <c:pt idx="8">
                  <c:v>70.6</c:v>
                </c:pt>
                <c:pt idx="9">
                  <c:v>75.7</c:v>
                </c:pt>
                <c:pt idx="10">
                  <c:v>73.9</c:v>
                </c:pt>
                <c:pt idx="11">
                  <c:v>71.2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'!$B$89:$M$89</c:f>
              <c:numCache>
                <c:ptCount val="12"/>
                <c:pt idx="0">
                  <c:v>62.4</c:v>
                </c:pt>
                <c:pt idx="1">
                  <c:v>67.8</c:v>
                </c:pt>
                <c:pt idx="2">
                  <c:v>71.9</c:v>
                </c:pt>
                <c:pt idx="3">
                  <c:v>75.5</c:v>
                </c:pt>
                <c:pt idx="4">
                  <c:v>66.9</c:v>
                </c:pt>
                <c:pt idx="5">
                  <c:v>68</c:v>
                </c:pt>
                <c:pt idx="6">
                  <c:v>73.8</c:v>
                </c:pt>
                <c:pt idx="7">
                  <c:v>62.6</c:v>
                </c:pt>
                <c:pt idx="8">
                  <c:v>70</c:v>
                </c:pt>
                <c:pt idx="9">
                  <c:v>73.5</c:v>
                </c:pt>
                <c:pt idx="10">
                  <c:v>66.4</c:v>
                </c:pt>
                <c:pt idx="11">
                  <c:v>64.2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'!$B$90:$M$90</c:f>
              <c:numCache>
                <c:ptCount val="12"/>
                <c:pt idx="0">
                  <c:v>50.6</c:v>
                </c:pt>
                <c:pt idx="1">
                  <c:v>53.3</c:v>
                </c:pt>
                <c:pt idx="2">
                  <c:v>61.6</c:v>
                </c:pt>
                <c:pt idx="3">
                  <c:v>63.2</c:v>
                </c:pt>
                <c:pt idx="4">
                  <c:v>57.9</c:v>
                </c:pt>
                <c:pt idx="5">
                  <c:v>64.6</c:v>
                </c:pt>
                <c:pt idx="6">
                  <c:v>69.3</c:v>
                </c:pt>
                <c:pt idx="7">
                  <c:v>59.6</c:v>
                </c:pt>
                <c:pt idx="8">
                  <c:v>65.9</c:v>
                </c:pt>
                <c:pt idx="9">
                  <c:v>66.7</c:v>
                </c:pt>
              </c:numCache>
            </c:numRef>
          </c:val>
          <c:smooth val="0"/>
        </c:ser>
        <c:marker val="1"/>
        <c:axId val="62553223"/>
        <c:axId val="26108096"/>
      </c:lineChart>
      <c:catAx>
        <c:axId val="62553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08096"/>
        <c:crosses val="autoZero"/>
        <c:auto val="1"/>
        <c:lblOffset val="100"/>
        <c:noMultiLvlLbl val="0"/>
      </c:catAx>
      <c:valAx>
        <c:axId val="26108096"/>
        <c:scaling>
          <c:orientation val="minMax"/>
          <c:max val="9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5322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雑穀</c:v>
                </c:pt>
                <c:pt idx="7">
                  <c:v>その他の日用品</c:v>
                </c:pt>
                <c:pt idx="8">
                  <c:v>その他の製造工業品</c:v>
                </c:pt>
                <c:pt idx="9">
                  <c:v>缶詰・びん詰</c:v>
                </c:pt>
              </c:strCache>
            </c:strRef>
          </c:cat>
          <c:val>
            <c:numRef>
              <c:f>'4・入庫高'!$C$53:$C$62</c:f>
              <c:numCache>
                <c:ptCount val="10"/>
                <c:pt idx="0">
                  <c:v>113601</c:v>
                </c:pt>
                <c:pt idx="1">
                  <c:v>108007</c:v>
                </c:pt>
                <c:pt idx="2">
                  <c:v>76939</c:v>
                </c:pt>
                <c:pt idx="3">
                  <c:v>48157</c:v>
                </c:pt>
                <c:pt idx="4">
                  <c:v>47374</c:v>
                </c:pt>
                <c:pt idx="5">
                  <c:v>34365</c:v>
                </c:pt>
                <c:pt idx="6">
                  <c:v>33768</c:v>
                </c:pt>
                <c:pt idx="7">
                  <c:v>31766</c:v>
                </c:pt>
                <c:pt idx="8">
                  <c:v>26158</c:v>
                </c:pt>
                <c:pt idx="9">
                  <c:v>24004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雑穀</c:v>
                </c:pt>
                <c:pt idx="7">
                  <c:v>その他の日用品</c:v>
                </c:pt>
                <c:pt idx="8">
                  <c:v>その他の製造工業品</c:v>
                </c:pt>
                <c:pt idx="9">
                  <c:v>缶詰・びん詰</c:v>
                </c:pt>
              </c:strCache>
            </c:strRef>
          </c:cat>
          <c:val>
            <c:numRef>
              <c:f>'4・入庫高'!$D$53:$D$62</c:f>
              <c:numCache>
                <c:ptCount val="10"/>
                <c:pt idx="0">
                  <c:v>134600</c:v>
                </c:pt>
                <c:pt idx="1">
                  <c:v>115001</c:v>
                </c:pt>
                <c:pt idx="2">
                  <c:v>100225</c:v>
                </c:pt>
                <c:pt idx="3">
                  <c:v>51414</c:v>
                </c:pt>
                <c:pt idx="4">
                  <c:v>48389</c:v>
                </c:pt>
                <c:pt idx="5">
                  <c:v>46671</c:v>
                </c:pt>
                <c:pt idx="6">
                  <c:v>20607</c:v>
                </c:pt>
                <c:pt idx="7">
                  <c:v>36918</c:v>
                </c:pt>
                <c:pt idx="8">
                  <c:v>34358</c:v>
                </c:pt>
                <c:pt idx="9">
                  <c:v>26353</c:v>
                </c:pt>
              </c:numCache>
            </c:numRef>
          </c:val>
        </c:ser>
        <c:axId val="33646273"/>
        <c:axId val="34381002"/>
      </c:barChart>
      <c:catAx>
        <c:axId val="33646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81002"/>
        <c:crosses val="autoZero"/>
        <c:auto val="1"/>
        <c:lblOffset val="100"/>
        <c:noMultiLvlLbl val="0"/>
      </c:catAx>
      <c:valAx>
        <c:axId val="343810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462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1637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平成21年10月入庫高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>
                <c:ptCount val="11"/>
                <c:lvl>
                  <c:pt idx="0">
                    <c:v>紙・パルプ</c:v>
                  </c:pt>
                  <c:pt idx="1">
                    <c:v>飲料</c:v>
                  </c:pt>
                  <c:pt idx="2">
                    <c:v>電気機械</c:v>
                  </c:pt>
                  <c:pt idx="3">
                    <c:v>雑品</c:v>
                  </c:pt>
                  <c:pt idx="4">
                    <c:v>その他の食料工業品</c:v>
                  </c:pt>
                  <c:pt idx="5">
                    <c:v>鉄鋼</c:v>
                  </c:pt>
                  <c:pt idx="6">
                    <c:v>雑穀</c:v>
                  </c:pt>
                  <c:pt idx="7">
                    <c:v>その他の日用品</c:v>
                  </c:pt>
                  <c:pt idx="8">
                    <c:v>その他の製造工業品</c:v>
                  </c:pt>
                  <c:pt idx="9">
                    <c:v>缶詰・びん詰</c:v>
                  </c:pt>
                  <c:pt idx="10">
                    <c:v>その他</c:v>
                  </c:pt>
                </c:lvl>
                <c:lvl>
                  <c:pt idx="0">
                    <c:v>113,601 </c:v>
                  </c:pt>
                  <c:pt idx="1">
                    <c:v>108,007 </c:v>
                  </c:pt>
                  <c:pt idx="2">
                    <c:v>76,939 </c:v>
                  </c:pt>
                  <c:pt idx="3">
                    <c:v>48,157 </c:v>
                  </c:pt>
                  <c:pt idx="4">
                    <c:v>47,374 </c:v>
                  </c:pt>
                  <c:pt idx="5">
                    <c:v>34,365 </c:v>
                  </c:pt>
                  <c:pt idx="6">
                    <c:v>33,768 </c:v>
                  </c:pt>
                  <c:pt idx="7">
                    <c:v>31,766 </c:v>
                  </c:pt>
                  <c:pt idx="8">
                    <c:v>26,158 </c:v>
                  </c:pt>
                  <c:pt idx="9">
                    <c:v>24,004 </c:v>
                  </c:pt>
                  <c:pt idx="10">
                    <c:v>149,239 </c:v>
                  </c:pt>
                </c:lvl>
              </c:multiLvlStrCache>
            </c:multiLvlStrRef>
          </c:cat>
          <c:val>
            <c:numRef>
              <c:f>'4・入庫高'!$P$16:$P$26</c:f>
              <c:numCache>
                <c:ptCount val="11"/>
                <c:pt idx="0">
                  <c:v>113601</c:v>
                </c:pt>
                <c:pt idx="1">
                  <c:v>108007</c:v>
                </c:pt>
                <c:pt idx="2">
                  <c:v>76939</c:v>
                </c:pt>
                <c:pt idx="3">
                  <c:v>48157</c:v>
                </c:pt>
                <c:pt idx="4">
                  <c:v>47374</c:v>
                </c:pt>
                <c:pt idx="5">
                  <c:v>34365</c:v>
                </c:pt>
                <c:pt idx="6">
                  <c:v>33768</c:v>
                </c:pt>
                <c:pt idx="7">
                  <c:v>31766</c:v>
                </c:pt>
                <c:pt idx="8">
                  <c:v>26158</c:v>
                </c:pt>
                <c:pt idx="9">
                  <c:v>24004</c:v>
                </c:pt>
                <c:pt idx="10">
                  <c:v>149239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平成20年10月入庫高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65"/>
          <c:w val="0.8885"/>
          <c:h val="0.752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>
                <c:ptCount val="11"/>
                <c:lvl>
                  <c:pt idx="0">
                    <c:v>紙・パルプ</c:v>
                  </c:pt>
                  <c:pt idx="1">
                    <c:v>飲料</c:v>
                  </c:pt>
                  <c:pt idx="2">
                    <c:v>電気機械</c:v>
                  </c:pt>
                  <c:pt idx="3">
                    <c:v>雑品</c:v>
                  </c:pt>
                  <c:pt idx="4">
                    <c:v>その他の食料工業品</c:v>
                  </c:pt>
                  <c:pt idx="5">
                    <c:v>鉄鋼</c:v>
                  </c:pt>
                  <c:pt idx="6">
                    <c:v>雑穀</c:v>
                  </c:pt>
                  <c:pt idx="7">
                    <c:v>その他の日用品</c:v>
                  </c:pt>
                  <c:pt idx="8">
                    <c:v>その他の製造工業品</c:v>
                  </c:pt>
                  <c:pt idx="9">
                    <c:v>缶詰・びん詰</c:v>
                  </c:pt>
                  <c:pt idx="10">
                    <c:v>その他</c:v>
                  </c:pt>
                </c:lvl>
                <c:lvl>
                  <c:pt idx="0">
                    <c:v>134,600 </c:v>
                  </c:pt>
                  <c:pt idx="1">
                    <c:v>115,001 </c:v>
                  </c:pt>
                  <c:pt idx="2">
                    <c:v>100,225 </c:v>
                  </c:pt>
                  <c:pt idx="3">
                    <c:v>51,414 </c:v>
                  </c:pt>
                  <c:pt idx="4">
                    <c:v>48,389 </c:v>
                  </c:pt>
                  <c:pt idx="5">
                    <c:v>46,671 </c:v>
                  </c:pt>
                  <c:pt idx="6">
                    <c:v>20,607 </c:v>
                  </c:pt>
                  <c:pt idx="7">
                    <c:v>36,918 </c:v>
                  </c:pt>
                  <c:pt idx="8">
                    <c:v>34,358 </c:v>
                  </c:pt>
                  <c:pt idx="9">
                    <c:v>26,353 </c:v>
                  </c:pt>
                  <c:pt idx="10">
                    <c:v>269,992 </c:v>
                  </c:pt>
                </c:lvl>
              </c:multiLvlStrCache>
            </c:multiLvlStrRef>
          </c:cat>
          <c:val>
            <c:numRef>
              <c:f>'4・入庫高'!$P$28:$P$38</c:f>
              <c:numCache>
                <c:ptCount val="11"/>
                <c:pt idx="0">
                  <c:v>134600</c:v>
                </c:pt>
                <c:pt idx="1">
                  <c:v>115001</c:v>
                </c:pt>
                <c:pt idx="2">
                  <c:v>100225</c:v>
                </c:pt>
                <c:pt idx="3">
                  <c:v>51414</c:v>
                </c:pt>
                <c:pt idx="4">
                  <c:v>48389</c:v>
                </c:pt>
                <c:pt idx="5">
                  <c:v>46671</c:v>
                </c:pt>
                <c:pt idx="6">
                  <c:v>20607</c:v>
                </c:pt>
                <c:pt idx="7">
                  <c:v>36918</c:v>
                </c:pt>
                <c:pt idx="8">
                  <c:v>34358</c:v>
                </c:pt>
                <c:pt idx="9">
                  <c:v>26353</c:v>
                </c:pt>
                <c:pt idx="10">
                  <c:v>269992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693,378トン
,124トン224
トン
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884,528トン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0.7525</cdr:x>
      <cdr:y>0</cdr:y>
    </cdr:from>
    <cdr:to>
      <cdr:x>0.90775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486400" y="0"/>
          <a:ext cx="1133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 静岡県倉庫協会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00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</cdr:x>
      <cdr:y>0.0145</cdr:y>
    </cdr:from>
    <cdr:to>
      <cdr:x>0.97175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0.78375</cdr:x>
      <cdr:y>0.006</cdr:y>
    </cdr:from>
    <cdr:to>
      <cdr:x>0.93525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0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0.83075</cdr:x>
      <cdr:y>0.017</cdr:y>
    </cdr:from>
    <cdr:to>
      <cdr:x>0.98225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28575"/>
        <a:ext cx="71723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0.748</cdr:x>
      <cdr:y>0.00875</cdr:y>
    </cdr:from>
    <cdr:to>
      <cdr:x>0.89725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438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0.13175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0.48525</cdr:x>
      <cdr:y>0.24975</cdr:y>
    </cdr:from>
    <cdr:to>
      <cdr:x>0.77875</cdr:x>
      <cdr:y>0.37725</cdr:y>
    </cdr:to>
    <cdr:sp>
      <cdr:nvSpPr>
        <cdr:cNvPr id="3" name="TextBox 4"/>
        <cdr:cNvSpPr txBox="1">
          <a:spLocks noChangeArrowheads="1"/>
        </cdr:cNvSpPr>
      </cdr:nvSpPr>
      <cdr:spPr>
        <a:xfrm>
          <a:off x="4810125" y="1438275"/>
          <a:ext cx="291465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0.46375</cdr:x>
      <cdr:y>0.8565</cdr:y>
    </cdr:from>
    <cdr:to>
      <cdr:x>0.762</cdr:x>
      <cdr:y>0.906</cdr:y>
    </cdr:to>
    <cdr:sp>
      <cdr:nvSpPr>
        <cdr:cNvPr id="4" name="TextBox 5"/>
        <cdr:cNvSpPr txBox="1">
          <a:spLocks noChangeArrowheads="1"/>
        </cdr:cNvSpPr>
      </cdr:nvSpPr>
      <cdr:spPr>
        <a:xfrm>
          <a:off x="4591050" y="4933950"/>
          <a:ext cx="29527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0.13175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0.8305</cdr:x>
      <cdr:y>0</cdr:y>
    </cdr:from>
    <cdr:to>
      <cdr:x>0.9805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0.538</cdr:y>
    </cdr:from>
    <cdr:to>
      <cdr:x>0.628</cdr:x>
      <cdr:y>0.58025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1，200，039トン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1，036，272トン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0.015</cdr:y>
    </cdr:from>
    <cdr:to>
      <cdr:x>0.9555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62</xdr:row>
      <xdr:rowOff>19050</xdr:rowOff>
    </xdr:from>
    <xdr:to>
      <xdr:col>5</xdr:col>
      <xdr:colOff>895350</xdr:colOff>
      <xdr:row>62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4838700" y="10668000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61</xdr:row>
      <xdr:rowOff>142875</xdr:rowOff>
    </xdr:from>
    <xdr:to>
      <xdr:col>6</xdr:col>
      <xdr:colOff>9525</xdr:colOff>
      <xdr:row>62</xdr:row>
      <xdr:rowOff>152400</xdr:rowOff>
    </xdr:to>
    <xdr:sp>
      <xdr:nvSpPr>
        <xdr:cNvPr id="4" name="Line 11"/>
        <xdr:cNvSpPr>
          <a:spLocks/>
        </xdr:cNvSpPr>
      </xdr:nvSpPr>
      <xdr:spPr>
        <a:xfrm flipH="1">
          <a:off x="4819650" y="10620375"/>
          <a:ext cx="923925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9525</xdr:rowOff>
    </xdr:from>
    <xdr:to>
      <xdr:col>6</xdr:col>
      <xdr:colOff>19050</xdr:colOff>
      <xdr:row>62</xdr:row>
      <xdr:rowOff>152400</xdr:rowOff>
    </xdr:to>
    <xdr:sp>
      <xdr:nvSpPr>
        <xdr:cNvPr id="5" name="Line 12"/>
        <xdr:cNvSpPr>
          <a:spLocks/>
        </xdr:cNvSpPr>
      </xdr:nvSpPr>
      <xdr:spPr>
        <a:xfrm flipV="1">
          <a:off x="4857750" y="10658475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61</xdr:row>
      <xdr:rowOff>161925</xdr:rowOff>
    </xdr:from>
    <xdr:to>
      <xdr:col>6</xdr:col>
      <xdr:colOff>0</xdr:colOff>
      <xdr:row>62</xdr:row>
      <xdr:rowOff>171450</xdr:rowOff>
    </xdr:to>
    <xdr:sp>
      <xdr:nvSpPr>
        <xdr:cNvPr id="6" name="Line 13"/>
        <xdr:cNvSpPr>
          <a:spLocks/>
        </xdr:cNvSpPr>
      </xdr:nvSpPr>
      <xdr:spPr>
        <a:xfrm flipH="1">
          <a:off x="4800600" y="10639425"/>
          <a:ext cx="933450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895350</xdr:colOff>
      <xdr:row>62</xdr:row>
      <xdr:rowOff>142875</xdr:rowOff>
    </xdr:to>
    <xdr:sp>
      <xdr:nvSpPr>
        <xdr:cNvPr id="7" name="Line 15"/>
        <xdr:cNvSpPr>
          <a:spLocks/>
        </xdr:cNvSpPr>
      </xdr:nvSpPr>
      <xdr:spPr>
        <a:xfrm>
          <a:off x="4838700" y="10648950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8" name="Line 18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9" name="Line 19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>
      <xdr:nvSpPr>
        <xdr:cNvPr id="10" name="Line 20"/>
        <xdr:cNvSpPr>
          <a:spLocks/>
        </xdr:cNvSpPr>
      </xdr:nvSpPr>
      <xdr:spPr>
        <a:xfrm flipH="1">
          <a:off x="4838700" y="10848975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11" name="Line 21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>
      <xdr:nvSpPr>
        <xdr:cNvPr id="12" name="Line 22"/>
        <xdr:cNvSpPr>
          <a:spLocks/>
        </xdr:cNvSpPr>
      </xdr:nvSpPr>
      <xdr:spPr>
        <a:xfrm flipV="1">
          <a:off x="4857750" y="10839450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13" name="Line 23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>
      <xdr:nvSpPr>
        <xdr:cNvPr id="14" name="Line 24"/>
        <xdr:cNvSpPr>
          <a:spLocks/>
        </xdr:cNvSpPr>
      </xdr:nvSpPr>
      <xdr:spPr>
        <a:xfrm>
          <a:off x="4838700" y="10829925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>
      <xdr:nvSpPr>
        <xdr:cNvPr id="15" name="Line 25"/>
        <xdr:cNvSpPr>
          <a:spLocks/>
        </xdr:cNvSpPr>
      </xdr:nvSpPr>
      <xdr:spPr>
        <a:xfrm flipH="1">
          <a:off x="4819650" y="10972800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>
      <xdr:nvSpPr>
        <xdr:cNvPr id="16" name="Line 26"/>
        <xdr:cNvSpPr>
          <a:spLocks/>
        </xdr:cNvSpPr>
      </xdr:nvSpPr>
      <xdr:spPr>
        <a:xfrm flipH="1">
          <a:off x="4800600" y="10991850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0.77625</cdr:x>
      <cdr:y>0</cdr:y>
    </cdr:from>
    <cdr:to>
      <cdr:x>0.92825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0.021</cdr:y>
    </cdr:from>
    <cdr:to>
      <cdr:x>0.97125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6675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0.93375</cdr:x>
      <cdr:y>0.2015</cdr:y>
    </cdr:from>
    <cdr:to>
      <cdr:x>1</cdr:x>
      <cdr:y>0.8065</cdr:y>
    </cdr:to>
    <cdr:sp>
      <cdr:nvSpPr>
        <cdr:cNvPr id="1" name="TextBox 8"/>
        <cdr:cNvSpPr txBox="1">
          <a:spLocks noChangeArrowheads="1"/>
        </cdr:cNvSpPr>
      </cdr:nvSpPr>
      <cdr:spPr>
        <a:xfrm>
          <a:off x="7019925" y="561975"/>
          <a:ext cx="495300" cy="1685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</a:t>
          </a:r>
        </a:p>
      </cdr:txBody>
    </cdr:sp>
  </cdr:relSizeAnchor>
  <cdr:relSizeAnchor xmlns:cdr="http://schemas.openxmlformats.org/drawingml/2006/chartDrawing">
    <cdr:from>
      <cdr:x>0.80375</cdr:x>
      <cdr:y>0.70425</cdr:y>
    </cdr:from>
    <cdr:to>
      <cdr:x>0.9195</cdr:x>
      <cdr:y>0.80825</cdr:y>
    </cdr:to>
    <cdr:sp>
      <cdr:nvSpPr>
        <cdr:cNvPr id="2" name="TextBox 9"/>
        <cdr:cNvSpPr txBox="1">
          <a:spLocks noChangeArrowheads="1"/>
        </cdr:cNvSpPr>
      </cdr:nvSpPr>
      <cdr:spPr>
        <a:xfrm>
          <a:off x="6038850" y="1962150"/>
          <a:ext cx="866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0.91275</cdr:x>
      <cdr:y>0.42225</cdr:y>
    </cdr:from>
    <cdr:to>
      <cdr:x>1</cdr:x>
      <cdr:y>0.9605</cdr:y>
    </cdr:to>
    <cdr:sp>
      <cdr:nvSpPr>
        <cdr:cNvPr id="1" name="TextBox 8"/>
        <cdr:cNvSpPr txBox="1">
          <a:spLocks noChangeArrowheads="1"/>
        </cdr:cNvSpPr>
      </cdr:nvSpPr>
      <cdr:spPr>
        <a:xfrm>
          <a:off x="6867525" y="1047750"/>
          <a:ext cx="657225" cy="1333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平成17年
平成18年
平成19年
</a:t>
          </a:r>
        </a:p>
      </cdr:txBody>
    </cdr:sp>
  </cdr:relSizeAnchor>
  <cdr:relSizeAnchor xmlns:cdr="http://schemas.openxmlformats.org/drawingml/2006/chartDrawing">
    <cdr:from>
      <cdr:x>0.7875</cdr:x>
      <cdr:y>0.647</cdr:y>
    </cdr:from>
    <cdr:to>
      <cdr:x>0.91275</cdr:x>
      <cdr:y>0.79625</cdr:y>
    </cdr:to>
    <cdr:sp>
      <cdr:nvSpPr>
        <cdr:cNvPr id="2" name="TextBox 9"/>
        <cdr:cNvSpPr txBox="1">
          <a:spLocks noChangeArrowheads="1"/>
        </cdr:cNvSpPr>
      </cdr:nvSpPr>
      <cdr:spPr>
        <a:xfrm>
          <a:off x="5924550" y="1600200"/>
          <a:ext cx="9429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0.89025</cdr:x>
      <cdr:y>0.29975</cdr:y>
    </cdr:from>
    <cdr:to>
      <cdr:x>0.98375</cdr:x>
      <cdr:y>0.67175</cdr:y>
    </cdr:to>
    <cdr:sp>
      <cdr:nvSpPr>
        <cdr:cNvPr id="1" name="TextBox 8"/>
        <cdr:cNvSpPr txBox="1">
          <a:spLocks noChangeArrowheads="1"/>
        </cdr:cNvSpPr>
      </cdr:nvSpPr>
      <cdr:spPr>
        <a:xfrm>
          <a:off x="6715125" y="847725"/>
          <a:ext cx="704850" cy="1057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平成20年
</a:t>
          </a:r>
        </a:p>
      </cdr:txBody>
    </cdr:sp>
  </cdr:relSizeAnchor>
  <cdr:relSizeAnchor xmlns:cdr="http://schemas.openxmlformats.org/drawingml/2006/chartDrawing">
    <cdr:from>
      <cdr:x>0.79925</cdr:x>
      <cdr:y>0.4175</cdr:y>
    </cdr:from>
    <cdr:to>
      <cdr:x>0.89025</cdr:x>
      <cdr:y>0.518</cdr:y>
    </cdr:to>
    <cdr:sp>
      <cdr:nvSpPr>
        <cdr:cNvPr id="2" name="TextBox 9"/>
        <cdr:cNvSpPr txBox="1">
          <a:spLocks noChangeArrowheads="1"/>
        </cdr:cNvSpPr>
      </cdr:nvSpPr>
      <cdr:spPr>
        <a:xfrm>
          <a:off x="6029325" y="1181100"/>
          <a:ext cx="6858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0.9135</cdr:x>
      <cdr:y>0.36325</cdr:y>
    </cdr:from>
    <cdr:to>
      <cdr:x>1</cdr:x>
      <cdr:y>0.9105</cdr:y>
    </cdr:to>
    <cdr:sp>
      <cdr:nvSpPr>
        <cdr:cNvPr id="2" name="TextBox 10"/>
        <cdr:cNvSpPr txBox="1">
          <a:spLocks noChangeArrowheads="1"/>
        </cdr:cNvSpPr>
      </cdr:nvSpPr>
      <cdr:spPr>
        <a:xfrm>
          <a:off x="6858000" y="1038225"/>
          <a:ext cx="647700" cy="1571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平成18年
平成20年
</a:t>
          </a:r>
        </a:p>
      </cdr:txBody>
    </cdr:sp>
  </cdr:relSizeAnchor>
  <cdr:relSizeAnchor xmlns:cdr="http://schemas.openxmlformats.org/drawingml/2006/chartDrawing">
    <cdr:from>
      <cdr:x>0.80125</cdr:x>
      <cdr:y>0.5765</cdr:y>
    </cdr:from>
    <cdr:to>
      <cdr:x>0.89175</cdr:x>
      <cdr:y>0.7225</cdr:y>
    </cdr:to>
    <cdr:sp>
      <cdr:nvSpPr>
        <cdr:cNvPr id="3" name="TextBox 11"/>
        <cdr:cNvSpPr txBox="1">
          <a:spLocks noChangeArrowheads="1"/>
        </cdr:cNvSpPr>
      </cdr:nvSpPr>
      <cdr:spPr>
        <a:xfrm>
          <a:off x="6019800" y="1657350"/>
          <a:ext cx="6762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0.91025</cdr:x>
      <cdr:y>0.38475</cdr:y>
    </cdr:from>
    <cdr:to>
      <cdr:x>1</cdr:x>
      <cdr:y>0.83675</cdr:y>
    </cdr:to>
    <cdr:sp>
      <cdr:nvSpPr>
        <cdr:cNvPr id="6" name="TextBox 15"/>
        <cdr:cNvSpPr txBox="1">
          <a:spLocks noChangeArrowheads="1"/>
        </cdr:cNvSpPr>
      </cdr:nvSpPr>
      <cdr:spPr>
        <a:xfrm>
          <a:off x="6858000" y="1019175"/>
          <a:ext cx="676275" cy="1200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平成20年
平成18年
平成17年</a:t>
          </a:r>
        </a:p>
      </cdr:txBody>
    </cdr:sp>
  </cdr:relSizeAnchor>
  <cdr:relSizeAnchor xmlns:cdr="http://schemas.openxmlformats.org/drawingml/2006/chartDrawing">
    <cdr:from>
      <cdr:x>0.79925</cdr:x>
      <cdr:y>0.56325</cdr:y>
    </cdr:from>
    <cdr:to>
      <cdr:x>0.88725</cdr:x>
      <cdr:y>0.71675</cdr:y>
    </cdr:to>
    <cdr:sp>
      <cdr:nvSpPr>
        <cdr:cNvPr id="7" name="TextBox 16"/>
        <cdr:cNvSpPr txBox="1">
          <a:spLocks noChangeArrowheads="1"/>
        </cdr:cNvSpPr>
      </cdr:nvSpPr>
      <cdr:spPr>
        <a:xfrm>
          <a:off x="6019800" y="1495425"/>
          <a:ext cx="6667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0.40575</cdr:x>
      <cdr:y>0.51475</cdr:y>
    </cdr:from>
    <cdr:to>
      <cdr:x>0.5545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２,１７８,０５６㎡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0.67075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143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平成21年10月所管面積（1～3類）</a:t>
          </a:r>
        </a:p>
      </cdr:txBody>
    </cdr:sp>
  </cdr:relSizeAnchor>
  <cdr:relSizeAnchor xmlns:cdr="http://schemas.openxmlformats.org/drawingml/2006/chartDrawing">
    <cdr:from>
      <cdr:x>0.76975</cdr:x>
      <cdr:y>0.027</cdr:y>
    </cdr:from>
    <cdr:to>
      <cdr:x>0.98625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4867275" y="123825"/>
          <a:ext cx="1371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49617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0.4665</cdr:y>
    </cdr:from>
    <cdr:to>
      <cdr:x>1</cdr:x>
      <cdr:y>0.8675</cdr:y>
    </cdr:to>
    <cdr:sp>
      <cdr:nvSpPr>
        <cdr:cNvPr id="3" name="TextBox 12"/>
        <cdr:cNvSpPr txBox="1">
          <a:spLocks noChangeArrowheads="1"/>
        </cdr:cNvSpPr>
      </cdr:nvSpPr>
      <cdr:spPr>
        <a:xfrm>
          <a:off x="6924675" y="1304925"/>
          <a:ext cx="561975" cy="1123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平成20年</a:t>
          </a:r>
        </a:p>
      </cdr:txBody>
    </cdr:sp>
  </cdr:relSizeAnchor>
  <cdr:relSizeAnchor xmlns:cdr="http://schemas.openxmlformats.org/drawingml/2006/chartDrawing">
    <cdr:from>
      <cdr:x>0.792</cdr:x>
      <cdr:y>0.603</cdr:y>
    </cdr:from>
    <cdr:to>
      <cdr:x>0.91475</cdr:x>
      <cdr:y>0.7625</cdr:y>
    </cdr:to>
    <cdr:sp>
      <cdr:nvSpPr>
        <cdr:cNvPr id="4" name="TextBox 13"/>
        <cdr:cNvSpPr txBox="1">
          <a:spLocks noChangeArrowheads="1"/>
        </cdr:cNvSpPr>
      </cdr:nvSpPr>
      <cdr:spPr>
        <a:xfrm>
          <a:off x="5934075" y="1685925"/>
          <a:ext cx="92392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</cdr:x>
      <cdr:y>0.3705</cdr:y>
    </cdr:from>
    <cdr:to>
      <cdr:x>1</cdr:x>
      <cdr:y>0.77775</cdr:y>
    </cdr:to>
    <cdr:sp>
      <cdr:nvSpPr>
        <cdr:cNvPr id="5" name="TextBox 13"/>
        <cdr:cNvSpPr txBox="1">
          <a:spLocks noChangeArrowheads="1"/>
        </cdr:cNvSpPr>
      </cdr:nvSpPr>
      <cdr:spPr>
        <a:xfrm>
          <a:off x="6962775" y="1009650"/>
          <a:ext cx="628650" cy="1114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平成20年
平成18年</a:t>
          </a:r>
        </a:p>
      </cdr:txBody>
    </cdr:sp>
  </cdr:relSizeAnchor>
  <cdr:relSizeAnchor xmlns:cdr="http://schemas.openxmlformats.org/drawingml/2006/chartDrawing">
    <cdr:from>
      <cdr:x>0.80125</cdr:x>
      <cdr:y>0.47825</cdr:y>
    </cdr:from>
    <cdr:to>
      <cdr:x>0.90375</cdr:x>
      <cdr:y>0.60275</cdr:y>
    </cdr:to>
    <cdr:sp>
      <cdr:nvSpPr>
        <cdr:cNvPr id="6" name="TextBox 14"/>
        <cdr:cNvSpPr txBox="1">
          <a:spLocks noChangeArrowheads="1"/>
        </cdr:cNvSpPr>
      </cdr:nvSpPr>
      <cdr:spPr>
        <a:xfrm>
          <a:off x="6086475" y="1304925"/>
          <a:ext cx="7810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0.90975</cdr:x>
      <cdr:y>0.3615</cdr:y>
    </cdr:from>
    <cdr:to>
      <cdr:x>0.996</cdr:x>
      <cdr:y>0.88975</cdr:y>
    </cdr:to>
    <cdr:sp>
      <cdr:nvSpPr>
        <cdr:cNvPr id="8" name="TextBox 16"/>
        <cdr:cNvSpPr txBox="1">
          <a:spLocks noChangeArrowheads="1"/>
        </cdr:cNvSpPr>
      </cdr:nvSpPr>
      <cdr:spPr>
        <a:xfrm>
          <a:off x="6905625" y="971550"/>
          <a:ext cx="657225" cy="1419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平成20年
平成19年
平成18年</a:t>
          </a:r>
        </a:p>
      </cdr:txBody>
    </cdr:sp>
  </cdr:relSizeAnchor>
  <cdr:relSizeAnchor xmlns:cdr="http://schemas.openxmlformats.org/drawingml/2006/chartDrawing">
    <cdr:from>
      <cdr:x>0.79325</cdr:x>
      <cdr:y>0.5255</cdr:y>
    </cdr:from>
    <cdr:to>
      <cdr:x>0.8955</cdr:x>
      <cdr:y>0.735</cdr:y>
    </cdr:to>
    <cdr:sp>
      <cdr:nvSpPr>
        <cdr:cNvPr id="9" name="TextBox 17"/>
        <cdr:cNvSpPr txBox="1">
          <a:spLocks noChangeArrowheads="1"/>
        </cdr:cNvSpPr>
      </cdr:nvSpPr>
      <cdr:spPr>
        <a:xfrm>
          <a:off x="6029325" y="1409700"/>
          <a:ext cx="7810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0.92875</cdr:x>
      <cdr:y>0.3725</cdr:y>
    </cdr:from>
    <cdr:to>
      <cdr:x>0.99925</cdr:x>
      <cdr:y>0.66975</cdr:y>
    </cdr:to>
    <cdr:sp>
      <cdr:nvSpPr>
        <cdr:cNvPr id="7" name="TextBox 15"/>
        <cdr:cNvSpPr txBox="1">
          <a:spLocks noChangeArrowheads="1"/>
        </cdr:cNvSpPr>
      </cdr:nvSpPr>
      <cdr:spPr>
        <a:xfrm>
          <a:off x="7067550" y="1019175"/>
          <a:ext cx="533400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平成20年</a:t>
          </a:r>
        </a:p>
      </cdr:txBody>
    </cdr:sp>
  </cdr:relSizeAnchor>
  <cdr:relSizeAnchor xmlns:cdr="http://schemas.openxmlformats.org/drawingml/2006/chartDrawing">
    <cdr:from>
      <cdr:x>0.79275</cdr:x>
      <cdr:y>0.411</cdr:y>
    </cdr:from>
    <cdr:to>
      <cdr:x>0.897</cdr:x>
      <cdr:y>0.56925</cdr:y>
    </cdr:to>
    <cdr:sp>
      <cdr:nvSpPr>
        <cdr:cNvPr id="8" name="TextBox 16"/>
        <cdr:cNvSpPr txBox="1">
          <a:spLocks noChangeArrowheads="1"/>
        </cdr:cNvSpPr>
      </cdr:nvSpPr>
      <cdr:spPr>
        <a:xfrm>
          <a:off x="6029325" y="1123950"/>
          <a:ext cx="79057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0.47425</cdr:y>
    </cdr:from>
    <cdr:to>
      <cdr:x>0.99675</cdr:x>
      <cdr:y>0.844</cdr:y>
    </cdr:to>
    <cdr:sp>
      <cdr:nvSpPr>
        <cdr:cNvPr id="8" name="TextBox 16"/>
        <cdr:cNvSpPr txBox="1">
          <a:spLocks noChangeArrowheads="1"/>
        </cdr:cNvSpPr>
      </cdr:nvSpPr>
      <cdr:spPr>
        <a:xfrm>
          <a:off x="6962775" y="1276350"/>
          <a:ext cx="552450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平成20年</a:t>
          </a:r>
        </a:p>
      </cdr:txBody>
    </cdr:sp>
  </cdr:relSizeAnchor>
  <cdr:relSizeAnchor xmlns:cdr="http://schemas.openxmlformats.org/drawingml/2006/chartDrawing">
    <cdr:from>
      <cdr:x>0.794</cdr:x>
      <cdr:y>0.635</cdr:y>
    </cdr:from>
    <cdr:to>
      <cdr:x>0.88975</cdr:x>
      <cdr:y>0.777</cdr:y>
    </cdr:to>
    <cdr:sp>
      <cdr:nvSpPr>
        <cdr:cNvPr id="9" name="TextBox 17"/>
        <cdr:cNvSpPr txBox="1">
          <a:spLocks noChangeArrowheads="1"/>
        </cdr:cNvSpPr>
      </cdr:nvSpPr>
      <cdr:spPr>
        <a:xfrm>
          <a:off x="5981700" y="1704975"/>
          <a:ext cx="7239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0.92675</cdr:x>
      <cdr:y>0.5505</cdr:y>
    </cdr:from>
    <cdr:to>
      <cdr:x>1</cdr:x>
      <cdr:y>0.83925</cdr:y>
    </cdr:to>
    <cdr:sp>
      <cdr:nvSpPr>
        <cdr:cNvPr id="8" name="TextBox 15"/>
        <cdr:cNvSpPr txBox="1">
          <a:spLocks noChangeArrowheads="1"/>
        </cdr:cNvSpPr>
      </cdr:nvSpPr>
      <cdr:spPr>
        <a:xfrm>
          <a:off x="6972300" y="1476375"/>
          <a:ext cx="552450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平成20年</a:t>
          </a:r>
        </a:p>
      </cdr:txBody>
    </cdr:sp>
  </cdr:relSizeAnchor>
  <cdr:relSizeAnchor xmlns:cdr="http://schemas.openxmlformats.org/drawingml/2006/chartDrawing">
    <cdr:from>
      <cdr:x>0.80075</cdr:x>
      <cdr:y>0.58575</cdr:y>
    </cdr:from>
    <cdr:to>
      <cdr:x>0.9005</cdr:x>
      <cdr:y>0.73175</cdr:y>
    </cdr:to>
    <cdr:sp>
      <cdr:nvSpPr>
        <cdr:cNvPr id="9" name="TextBox 16"/>
        <cdr:cNvSpPr txBox="1">
          <a:spLocks noChangeArrowheads="1"/>
        </cdr:cNvSpPr>
      </cdr:nvSpPr>
      <cdr:spPr>
        <a:xfrm>
          <a:off x="6019800" y="1571625"/>
          <a:ext cx="7524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0.92625</cdr:x>
      <cdr:y>0.47325</cdr:y>
    </cdr:from>
    <cdr:to>
      <cdr:x>1</cdr:x>
      <cdr:y>0.90775</cdr:y>
    </cdr:to>
    <cdr:sp>
      <cdr:nvSpPr>
        <cdr:cNvPr id="7" name="TextBox 15"/>
        <cdr:cNvSpPr txBox="1">
          <a:spLocks noChangeArrowheads="1"/>
        </cdr:cNvSpPr>
      </cdr:nvSpPr>
      <cdr:spPr>
        <a:xfrm>
          <a:off x="6972300" y="1314450"/>
          <a:ext cx="552450" cy="1209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平成17年
平成18年
平成19年
平成20年</a:t>
          </a:r>
        </a:p>
      </cdr:txBody>
    </cdr:sp>
  </cdr:relSizeAnchor>
  <cdr:relSizeAnchor xmlns:cdr="http://schemas.openxmlformats.org/drawingml/2006/chartDrawing">
    <cdr:from>
      <cdr:x>0.7765</cdr:x>
      <cdr:y>0.546</cdr:y>
    </cdr:from>
    <cdr:to>
      <cdr:x>0.9015</cdr:x>
      <cdr:y>0.692</cdr:y>
    </cdr:to>
    <cdr:sp>
      <cdr:nvSpPr>
        <cdr:cNvPr id="8" name="TextBox 16"/>
        <cdr:cNvSpPr txBox="1">
          <a:spLocks noChangeArrowheads="1"/>
        </cdr:cNvSpPr>
      </cdr:nvSpPr>
      <cdr:spPr>
        <a:xfrm>
          <a:off x="5848350" y="1514475"/>
          <a:ext cx="9429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0.91925</cdr:x>
      <cdr:y>0.38425</cdr:y>
    </cdr:from>
    <cdr:to>
      <cdr:x>1</cdr:x>
      <cdr:y>0.66875</cdr:y>
    </cdr:to>
    <cdr:sp>
      <cdr:nvSpPr>
        <cdr:cNvPr id="8" name="TextBox 16"/>
        <cdr:cNvSpPr txBox="1">
          <a:spLocks noChangeArrowheads="1"/>
        </cdr:cNvSpPr>
      </cdr:nvSpPr>
      <cdr:spPr>
        <a:xfrm>
          <a:off x="6991350" y="1038225"/>
          <a:ext cx="619125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平成17年
平成18年
</a:t>
          </a:r>
        </a:p>
      </cdr:txBody>
    </cdr:sp>
  </cdr:relSizeAnchor>
  <cdr:relSizeAnchor xmlns:cdr="http://schemas.openxmlformats.org/drawingml/2006/chartDrawing">
    <cdr:from>
      <cdr:x>0.77625</cdr:x>
      <cdr:y>0.3625</cdr:y>
    </cdr:from>
    <cdr:to>
      <cdr:x>0.9015</cdr:x>
      <cdr:y>0.5135</cdr:y>
    </cdr:to>
    <cdr:sp>
      <cdr:nvSpPr>
        <cdr:cNvPr id="9" name="TextBox 17"/>
        <cdr:cNvSpPr txBox="1">
          <a:spLocks noChangeArrowheads="1"/>
        </cdr:cNvSpPr>
      </cdr:nvSpPr>
      <cdr:spPr>
        <a:xfrm>
          <a:off x="5905500" y="981075"/>
          <a:ext cx="9525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0.91175</cdr:x>
      <cdr:y>0.33075</cdr:y>
    </cdr:from>
    <cdr:to>
      <cdr:x>1</cdr:x>
      <cdr:y>0.777</cdr:y>
    </cdr:to>
    <cdr:sp>
      <cdr:nvSpPr>
        <cdr:cNvPr id="8" name="TextBox 21"/>
        <cdr:cNvSpPr txBox="1">
          <a:spLocks noChangeArrowheads="1"/>
        </cdr:cNvSpPr>
      </cdr:nvSpPr>
      <cdr:spPr>
        <a:xfrm>
          <a:off x="6915150" y="895350"/>
          <a:ext cx="666750" cy="1219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平成20年
平成17年
平成19年
平成18年</a:t>
          </a:r>
        </a:p>
      </cdr:txBody>
    </cdr:sp>
  </cdr:relSizeAnchor>
  <cdr:relSizeAnchor xmlns:cdr="http://schemas.openxmlformats.org/drawingml/2006/chartDrawing">
    <cdr:from>
      <cdr:x>0.79175</cdr:x>
      <cdr:y>0.41125</cdr:y>
    </cdr:from>
    <cdr:to>
      <cdr:x>0.9175</cdr:x>
      <cdr:y>0.55975</cdr:y>
    </cdr:to>
    <cdr:sp>
      <cdr:nvSpPr>
        <cdr:cNvPr id="9" name="TextBox 23"/>
        <cdr:cNvSpPr txBox="1">
          <a:spLocks noChangeArrowheads="1"/>
        </cdr:cNvSpPr>
      </cdr:nvSpPr>
      <cdr:spPr>
        <a:xfrm>
          <a:off x="6010275" y="1114425"/>
          <a:ext cx="9525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0.9205</cdr:x>
      <cdr:y>0.188</cdr:y>
    </cdr:from>
    <cdr:to>
      <cdr:x>1</cdr:x>
      <cdr:y>0.56775</cdr:y>
    </cdr:to>
    <cdr:sp>
      <cdr:nvSpPr>
        <cdr:cNvPr id="8" name="TextBox 21"/>
        <cdr:cNvSpPr txBox="1">
          <a:spLocks noChangeArrowheads="1"/>
        </cdr:cNvSpPr>
      </cdr:nvSpPr>
      <cdr:spPr>
        <a:xfrm>
          <a:off x="7000875" y="523875"/>
          <a:ext cx="609600" cy="1066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平成20年
平成17年
</a:t>
          </a:r>
        </a:p>
      </cdr:txBody>
    </cdr:sp>
  </cdr:relSizeAnchor>
  <cdr:relSizeAnchor xmlns:cdr="http://schemas.openxmlformats.org/drawingml/2006/chartDrawing">
    <cdr:from>
      <cdr:x>0.81675</cdr:x>
      <cdr:y>0.298</cdr:y>
    </cdr:from>
    <cdr:to>
      <cdr:x>0.899</cdr:x>
      <cdr:y>0.40875</cdr:y>
    </cdr:to>
    <cdr:sp>
      <cdr:nvSpPr>
        <cdr:cNvPr id="9" name="TextBox 22"/>
        <cdr:cNvSpPr txBox="1">
          <a:spLocks noChangeArrowheads="1"/>
        </cdr:cNvSpPr>
      </cdr:nvSpPr>
      <cdr:spPr>
        <a:xfrm>
          <a:off x="6210300" y="828675"/>
          <a:ext cx="6286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8003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0.907</cdr:x>
      <cdr:y>0.435</cdr:y>
    </cdr:from>
    <cdr:to>
      <cdr:x>0.996</cdr:x>
      <cdr:y>0.7555</cdr:y>
    </cdr:to>
    <cdr:sp>
      <cdr:nvSpPr>
        <cdr:cNvPr id="8" name="TextBox 15"/>
        <cdr:cNvSpPr txBox="1">
          <a:spLocks noChangeArrowheads="1"/>
        </cdr:cNvSpPr>
      </cdr:nvSpPr>
      <cdr:spPr>
        <a:xfrm>
          <a:off x="6848475" y="1209675"/>
          <a:ext cx="676275" cy="895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
</a:t>
          </a:r>
        </a:p>
      </cdr:txBody>
    </cdr:sp>
  </cdr:relSizeAnchor>
  <cdr:relSizeAnchor xmlns:cdr="http://schemas.openxmlformats.org/drawingml/2006/chartDrawing">
    <cdr:from>
      <cdr:x>0.7945</cdr:x>
      <cdr:y>0.59325</cdr:y>
    </cdr:from>
    <cdr:to>
      <cdr:x>0.9155</cdr:x>
      <cdr:y>0.754</cdr:y>
    </cdr:to>
    <cdr:sp>
      <cdr:nvSpPr>
        <cdr:cNvPr id="9" name="TextBox 16"/>
        <cdr:cNvSpPr txBox="1">
          <a:spLocks noChangeArrowheads="1"/>
        </cdr:cNvSpPr>
      </cdr:nvSpPr>
      <cdr:spPr>
        <a:xfrm>
          <a:off x="6000750" y="1657350"/>
          <a:ext cx="91440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0.92125</cdr:x>
      <cdr:y>0.3135</cdr:y>
    </cdr:from>
    <cdr:to>
      <cdr:x>1</cdr:x>
      <cdr:y>0.8335</cdr:y>
    </cdr:to>
    <cdr:sp>
      <cdr:nvSpPr>
        <cdr:cNvPr id="7" name="TextBox 14"/>
        <cdr:cNvSpPr txBox="1">
          <a:spLocks noChangeArrowheads="1"/>
        </cdr:cNvSpPr>
      </cdr:nvSpPr>
      <cdr:spPr>
        <a:xfrm>
          <a:off x="6953250" y="828675"/>
          <a:ext cx="590550" cy="1381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平成18年
平成17年</a:t>
          </a:r>
        </a:p>
      </cdr:txBody>
    </cdr:sp>
  </cdr:relSizeAnchor>
  <cdr:relSizeAnchor xmlns:cdr="http://schemas.openxmlformats.org/drawingml/2006/chartDrawing">
    <cdr:from>
      <cdr:x>0.8115</cdr:x>
      <cdr:y>0.4855</cdr:y>
    </cdr:from>
    <cdr:to>
      <cdr:x>0.89675</cdr:x>
      <cdr:y>0.63525</cdr:y>
    </cdr:to>
    <cdr:sp>
      <cdr:nvSpPr>
        <cdr:cNvPr id="8" name="TextBox 15"/>
        <cdr:cNvSpPr txBox="1">
          <a:spLocks noChangeArrowheads="1"/>
        </cdr:cNvSpPr>
      </cdr:nvSpPr>
      <cdr:spPr>
        <a:xfrm>
          <a:off x="6124575" y="1285875"/>
          <a:ext cx="6477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0.9175</cdr:x>
      <cdr:y>0.279</cdr:y>
    </cdr:from>
    <cdr:to>
      <cdr:x>1</cdr:x>
      <cdr:y>0.60175</cdr:y>
    </cdr:to>
    <cdr:sp>
      <cdr:nvSpPr>
        <cdr:cNvPr id="7" name="TextBox 14"/>
        <cdr:cNvSpPr txBox="1">
          <a:spLocks noChangeArrowheads="1"/>
        </cdr:cNvSpPr>
      </cdr:nvSpPr>
      <cdr:spPr>
        <a:xfrm>
          <a:off x="6934200" y="781050"/>
          <a:ext cx="628650" cy="914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平成20年
</a:t>
          </a:r>
        </a:p>
      </cdr:txBody>
    </cdr:sp>
  </cdr:relSizeAnchor>
  <cdr:relSizeAnchor xmlns:cdr="http://schemas.openxmlformats.org/drawingml/2006/chartDrawing">
    <cdr:from>
      <cdr:x>0.813</cdr:x>
      <cdr:y>0.53975</cdr:y>
    </cdr:from>
    <cdr:to>
      <cdr:x>0.93175</cdr:x>
      <cdr:y>0.74025</cdr:y>
    </cdr:to>
    <cdr:sp>
      <cdr:nvSpPr>
        <cdr:cNvPr id="8" name="TextBox 15"/>
        <cdr:cNvSpPr txBox="1">
          <a:spLocks noChangeArrowheads="1"/>
        </cdr:cNvSpPr>
      </cdr:nvSpPr>
      <cdr:spPr>
        <a:xfrm>
          <a:off x="6143625" y="1514475"/>
          <a:ext cx="8953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</cdr:x>
      <cdr:y>0.007</cdr:y>
    </cdr:from>
    <cdr:to>
      <cdr:x>0.9995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010275" y="19050"/>
          <a:ext cx="1457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0.901</cdr:x>
      <cdr:y>0.30075</cdr:y>
    </cdr:from>
    <cdr:to>
      <cdr:x>0.9955</cdr:x>
      <cdr:y>0.77325</cdr:y>
    </cdr:to>
    <cdr:sp>
      <cdr:nvSpPr>
        <cdr:cNvPr id="2" name="TextBox 10"/>
        <cdr:cNvSpPr txBox="1">
          <a:spLocks noChangeArrowheads="1"/>
        </cdr:cNvSpPr>
      </cdr:nvSpPr>
      <cdr:spPr>
        <a:xfrm>
          <a:off x="6734175" y="857250"/>
          <a:ext cx="704850" cy="1352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平成19年
平成17年
平成20年
平成18年</a:t>
          </a:r>
        </a:p>
      </cdr:txBody>
    </cdr:sp>
  </cdr:relSizeAnchor>
  <cdr:relSizeAnchor xmlns:cdr="http://schemas.openxmlformats.org/drawingml/2006/chartDrawing">
    <cdr:from>
      <cdr:x>0.80475</cdr:x>
      <cdr:y>0.6005</cdr:y>
    </cdr:from>
    <cdr:to>
      <cdr:x>0.92425</cdr:x>
      <cdr:y>0.7725</cdr:y>
    </cdr:to>
    <cdr:sp>
      <cdr:nvSpPr>
        <cdr:cNvPr id="3" name="TextBox 11"/>
        <cdr:cNvSpPr txBox="1">
          <a:spLocks noChangeArrowheads="1"/>
        </cdr:cNvSpPr>
      </cdr:nvSpPr>
      <cdr:spPr>
        <a:xfrm>
          <a:off x="6010275" y="1714500"/>
          <a:ext cx="895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134100" y="0"/>
          <a:ext cx="1323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0.9145</cdr:x>
      <cdr:y>0.3035</cdr:y>
    </cdr:from>
    <cdr:to>
      <cdr:x>1</cdr:x>
      <cdr:y>0.9735</cdr:y>
    </cdr:to>
    <cdr:sp>
      <cdr:nvSpPr>
        <cdr:cNvPr id="2" name="TextBox 8"/>
        <cdr:cNvSpPr txBox="1">
          <a:spLocks noChangeArrowheads="1"/>
        </cdr:cNvSpPr>
      </cdr:nvSpPr>
      <cdr:spPr>
        <a:xfrm>
          <a:off x="6819900" y="847725"/>
          <a:ext cx="638175" cy="1885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平成17年
平成18年</a:t>
          </a:r>
        </a:p>
      </cdr:txBody>
    </cdr:sp>
  </cdr:relSizeAnchor>
  <cdr:relSizeAnchor xmlns:cdr="http://schemas.openxmlformats.org/drawingml/2006/chartDrawing">
    <cdr:from>
      <cdr:x>0.79375</cdr:x>
      <cdr:y>0.7515</cdr:y>
    </cdr:from>
    <cdr:to>
      <cdr:x>0.9145</cdr:x>
      <cdr:y>0.8795</cdr:y>
    </cdr:to>
    <cdr:sp>
      <cdr:nvSpPr>
        <cdr:cNvPr id="3" name="TextBox 9"/>
        <cdr:cNvSpPr txBox="1">
          <a:spLocks noChangeArrowheads="1"/>
        </cdr:cNvSpPr>
      </cdr:nvSpPr>
      <cdr:spPr>
        <a:xfrm>
          <a:off x="5915025" y="2105025"/>
          <a:ext cx="9048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0.8305</cdr:x>
      <cdr:y>0.00325</cdr:y>
    </cdr:from>
    <cdr:to>
      <cdr:x>1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200775" y="0"/>
          <a:ext cx="1266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0.90075</cdr:x>
      <cdr:y>0.338</cdr:y>
    </cdr:from>
    <cdr:to>
      <cdr:x>1</cdr:x>
      <cdr:y>0.65375</cdr:y>
    </cdr:to>
    <cdr:sp>
      <cdr:nvSpPr>
        <cdr:cNvPr id="2" name="TextBox 8"/>
        <cdr:cNvSpPr txBox="1">
          <a:spLocks noChangeArrowheads="1"/>
        </cdr:cNvSpPr>
      </cdr:nvSpPr>
      <cdr:spPr>
        <a:xfrm>
          <a:off x="6724650" y="962025"/>
          <a:ext cx="742950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平成20年
</a:t>
          </a:r>
        </a:p>
      </cdr:txBody>
    </cdr:sp>
  </cdr:relSizeAnchor>
  <cdr:relSizeAnchor xmlns:cdr="http://schemas.openxmlformats.org/drawingml/2006/chartDrawing">
    <cdr:from>
      <cdr:x>0.8305</cdr:x>
      <cdr:y>0.43625</cdr:y>
    </cdr:from>
    <cdr:to>
      <cdr:x>0.932</cdr:x>
      <cdr:y>0.55225</cdr:y>
    </cdr:to>
    <cdr:sp>
      <cdr:nvSpPr>
        <cdr:cNvPr id="3" name="TextBox 9"/>
        <cdr:cNvSpPr txBox="1">
          <a:spLocks noChangeArrowheads="1"/>
        </cdr:cNvSpPr>
      </cdr:nvSpPr>
      <cdr:spPr>
        <a:xfrm>
          <a:off x="6200775" y="1238250"/>
          <a:ext cx="7620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64" customWidth="1"/>
    <col min="2" max="2" width="7.25390625" style="311" customWidth="1"/>
    <col min="3" max="3" width="9.625" style="270" customWidth="1"/>
    <col min="4" max="4" width="9.00390625" style="264" customWidth="1"/>
    <col min="5" max="5" width="20.00390625" style="264" bestFit="1" customWidth="1"/>
    <col min="6" max="6" width="18.625" style="264" customWidth="1"/>
    <col min="7" max="7" width="7.75390625" style="264" customWidth="1"/>
    <col min="8" max="8" width="2.375" style="264" customWidth="1"/>
    <col min="9" max="9" width="7.75390625" style="264" customWidth="1"/>
    <col min="10" max="16384" width="9.00390625" style="264" customWidth="1"/>
  </cols>
  <sheetData>
    <row r="1" spans="1:8" ht="21" customHeight="1">
      <c r="A1" s="260"/>
      <c r="B1" s="290"/>
      <c r="C1" s="262"/>
      <c r="D1" s="261"/>
      <c r="E1" s="261"/>
      <c r="F1" s="261"/>
      <c r="G1" s="261"/>
      <c r="H1" s="263"/>
    </row>
    <row r="2" spans="1:8" ht="24">
      <c r="A2" s="444" t="s">
        <v>145</v>
      </c>
      <c r="B2" s="445"/>
      <c r="C2" s="445"/>
      <c r="D2" s="445"/>
      <c r="E2" s="445"/>
      <c r="F2" s="445"/>
      <c r="G2" s="445"/>
      <c r="H2" s="446"/>
    </row>
    <row r="3" spans="1:8" ht="30" customHeight="1">
      <c r="A3" s="447" t="s">
        <v>229</v>
      </c>
      <c r="B3" s="445"/>
      <c r="C3" s="445"/>
      <c r="D3" s="445"/>
      <c r="E3" s="445"/>
      <c r="F3" s="445"/>
      <c r="G3" s="445"/>
      <c r="H3" s="446"/>
    </row>
    <row r="4" spans="1:8" ht="17.25">
      <c r="A4" s="152"/>
      <c r="B4" s="291"/>
      <c r="C4" s="266"/>
      <c r="D4" s="40"/>
      <c r="E4" s="40"/>
      <c r="F4" s="40"/>
      <c r="G4" s="40"/>
      <c r="H4" s="267"/>
    </row>
    <row r="5" spans="1:8" ht="17.25">
      <c r="A5" s="322"/>
      <c r="B5" s="323"/>
      <c r="C5" s="323"/>
      <c r="D5" s="323"/>
      <c r="E5" s="323"/>
      <c r="F5" s="323"/>
      <c r="G5" s="323"/>
      <c r="H5" s="324"/>
    </row>
    <row r="6" spans="1:8" ht="23.25" customHeight="1">
      <c r="A6" s="318"/>
      <c r="B6" s="320" t="s">
        <v>160</v>
      </c>
      <c r="C6" s="319"/>
      <c r="D6" s="321" t="s">
        <v>161</v>
      </c>
      <c r="E6" s="321"/>
      <c r="F6" s="265"/>
      <c r="G6" s="265"/>
      <c r="H6" s="267"/>
    </row>
    <row r="7" spans="1:8" s="275" customFormat="1" ht="16.5" customHeight="1">
      <c r="A7" s="271"/>
      <c r="B7" s="292">
        <v>1</v>
      </c>
      <c r="C7" s="282"/>
      <c r="D7" s="265" t="s">
        <v>141</v>
      </c>
      <c r="E7" s="265"/>
      <c r="F7" s="265"/>
      <c r="G7" s="273"/>
      <c r="H7" s="274"/>
    </row>
    <row r="8" spans="1:8" s="275" customFormat="1" ht="16.5" customHeight="1">
      <c r="A8" s="271"/>
      <c r="B8" s="293"/>
      <c r="C8" s="282"/>
      <c r="D8" s="265"/>
      <c r="E8" s="265"/>
      <c r="F8" s="265"/>
      <c r="G8" s="265"/>
      <c r="H8" s="274"/>
    </row>
    <row r="9" spans="1:8" s="275" customFormat="1" ht="16.5" customHeight="1">
      <c r="A9" s="271"/>
      <c r="B9" s="294">
        <v>2</v>
      </c>
      <c r="C9" s="282"/>
      <c r="D9" s="265" t="s">
        <v>142</v>
      </c>
      <c r="E9" s="265"/>
      <c r="F9" s="265"/>
      <c r="G9" s="273"/>
      <c r="H9" s="274"/>
    </row>
    <row r="10" spans="1:8" s="275" customFormat="1" ht="16.5" customHeight="1">
      <c r="A10" s="271"/>
      <c r="B10" s="293"/>
      <c r="C10" s="282"/>
      <c r="D10" s="265"/>
      <c r="E10" s="265"/>
      <c r="F10" s="265"/>
      <c r="G10" s="265"/>
      <c r="H10" s="274"/>
    </row>
    <row r="11" spans="1:8" s="275" customFormat="1" ht="16.5" customHeight="1">
      <c r="A11" s="271"/>
      <c r="B11" s="295">
        <v>3</v>
      </c>
      <c r="C11" s="282"/>
      <c r="D11" s="265" t="s">
        <v>143</v>
      </c>
      <c r="E11" s="265"/>
      <c r="F11" s="265"/>
      <c r="G11" s="273"/>
      <c r="H11" s="274"/>
    </row>
    <row r="12" spans="1:8" s="275" customFormat="1" ht="16.5" customHeight="1">
      <c r="A12" s="271"/>
      <c r="B12" s="293"/>
      <c r="C12" s="282"/>
      <c r="D12" s="265"/>
      <c r="E12" s="265"/>
      <c r="F12" s="265"/>
      <c r="G12" s="265"/>
      <c r="H12" s="274"/>
    </row>
    <row r="13" spans="1:8" s="275" customFormat="1" ht="16.5" customHeight="1">
      <c r="A13" s="271"/>
      <c r="B13" s="296">
        <v>4</v>
      </c>
      <c r="C13" s="282"/>
      <c r="D13" s="265" t="s">
        <v>144</v>
      </c>
      <c r="E13" s="265"/>
      <c r="F13" s="265"/>
      <c r="G13" s="273"/>
      <c r="H13" s="274"/>
    </row>
    <row r="14" spans="1:8" s="275" customFormat="1" ht="16.5" customHeight="1">
      <c r="A14" s="271"/>
      <c r="B14" s="293" t="s">
        <v>86</v>
      </c>
      <c r="C14" s="282"/>
      <c r="D14" s="265"/>
      <c r="E14" s="265"/>
      <c r="F14" s="265"/>
      <c r="G14" s="265"/>
      <c r="H14" s="274"/>
    </row>
    <row r="15" spans="1:8" s="275" customFormat="1" ht="16.5" customHeight="1">
      <c r="A15" s="271"/>
      <c r="B15" s="297">
        <v>5</v>
      </c>
      <c r="C15" s="286"/>
      <c r="D15" s="265" t="s">
        <v>147</v>
      </c>
      <c r="E15" s="265"/>
      <c r="F15" s="265"/>
      <c r="G15" s="273"/>
      <c r="H15" s="274"/>
    </row>
    <row r="16" spans="1:8" s="275" customFormat="1" ht="16.5" customHeight="1">
      <c r="A16" s="271"/>
      <c r="B16" s="293"/>
      <c r="C16" s="282"/>
      <c r="D16" s="265"/>
      <c r="E16" s="265"/>
      <c r="F16" s="265"/>
      <c r="G16" s="265"/>
      <c r="H16" s="274"/>
    </row>
    <row r="17" spans="1:8" s="275" customFormat="1" ht="16.5" customHeight="1">
      <c r="A17" s="271"/>
      <c r="B17" s="298">
        <v>6</v>
      </c>
      <c r="C17" s="282"/>
      <c r="D17" s="265" t="s">
        <v>148</v>
      </c>
      <c r="E17" s="265"/>
      <c r="F17" s="265"/>
      <c r="G17" s="265"/>
      <c r="H17" s="274"/>
    </row>
    <row r="18" spans="1:8" s="275" customFormat="1" ht="16.5" customHeight="1">
      <c r="A18" s="271"/>
      <c r="B18" s="293"/>
      <c r="C18" s="282"/>
      <c r="D18" s="265"/>
      <c r="E18" s="265"/>
      <c r="F18" s="265"/>
      <c r="G18" s="265"/>
      <c r="H18" s="274"/>
    </row>
    <row r="19" spans="1:8" s="275" customFormat="1" ht="16.5" customHeight="1">
      <c r="A19" s="271"/>
      <c r="B19" s="299">
        <v>7</v>
      </c>
      <c r="C19" s="282"/>
      <c r="D19" s="265" t="s">
        <v>149</v>
      </c>
      <c r="E19" s="265"/>
      <c r="F19" s="265"/>
      <c r="G19" s="265"/>
      <c r="H19" s="274"/>
    </row>
    <row r="20" spans="1:8" s="275" customFormat="1" ht="16.5" customHeight="1">
      <c r="A20" s="271"/>
      <c r="B20" s="293"/>
      <c r="C20" s="282"/>
      <c r="D20" s="265"/>
      <c r="E20" s="265"/>
      <c r="F20" s="265"/>
      <c r="G20" s="265"/>
      <c r="H20" s="274"/>
    </row>
    <row r="21" spans="1:8" s="275" customFormat="1" ht="16.5" customHeight="1">
      <c r="A21" s="271"/>
      <c r="B21" s="300">
        <v>8</v>
      </c>
      <c r="C21" s="282"/>
      <c r="D21" s="265" t="s">
        <v>146</v>
      </c>
      <c r="E21" s="265"/>
      <c r="F21" s="265"/>
      <c r="G21" s="265"/>
      <c r="H21" s="274"/>
    </row>
    <row r="22" spans="1:8" s="275" customFormat="1" ht="16.5" customHeight="1">
      <c r="A22" s="271"/>
      <c r="B22" s="293"/>
      <c r="C22" s="282"/>
      <c r="D22" s="265"/>
      <c r="E22" s="265"/>
      <c r="F22" s="265"/>
      <c r="G22" s="265"/>
      <c r="H22" s="274"/>
    </row>
    <row r="23" spans="1:8" s="275" customFormat="1" ht="16.5" customHeight="1">
      <c r="A23" s="271"/>
      <c r="B23" s="301">
        <v>9</v>
      </c>
      <c r="C23" s="282"/>
      <c r="D23" s="265" t="s">
        <v>150</v>
      </c>
      <c r="E23" s="265"/>
      <c r="F23" s="265"/>
      <c r="G23" s="265"/>
      <c r="H23" s="274"/>
    </row>
    <row r="24" spans="1:8" s="275" customFormat="1" ht="16.5" customHeight="1">
      <c r="A24" s="271"/>
      <c r="B24" s="293"/>
      <c r="C24" s="282"/>
      <c r="D24" s="265"/>
      <c r="E24" s="265"/>
      <c r="F24" s="265"/>
      <c r="G24" s="265"/>
      <c r="H24" s="274"/>
    </row>
    <row r="25" spans="1:8" s="275" customFormat="1" ht="16.5" customHeight="1">
      <c r="A25" s="271"/>
      <c r="B25" s="302">
        <v>10</v>
      </c>
      <c r="C25" s="282"/>
      <c r="D25" s="265" t="s">
        <v>151</v>
      </c>
      <c r="E25" s="265"/>
      <c r="F25" s="265"/>
      <c r="G25" s="265"/>
      <c r="H25" s="274"/>
    </row>
    <row r="26" spans="1:8" s="275" customFormat="1" ht="16.5" customHeight="1">
      <c r="A26" s="271"/>
      <c r="B26" s="293"/>
      <c r="C26" s="282"/>
      <c r="D26" s="265"/>
      <c r="E26" s="265"/>
      <c r="F26" s="265"/>
      <c r="G26" s="265"/>
      <c r="H26" s="274"/>
    </row>
    <row r="27" spans="1:8" s="275" customFormat="1" ht="16.5" customHeight="1">
      <c r="A27" s="271"/>
      <c r="B27" s="303">
        <v>11</v>
      </c>
      <c r="C27" s="282"/>
      <c r="D27" s="265" t="s">
        <v>152</v>
      </c>
      <c r="E27" s="265"/>
      <c r="F27" s="265"/>
      <c r="G27" s="265"/>
      <c r="H27" s="274"/>
    </row>
    <row r="28" spans="1:8" s="275" customFormat="1" ht="16.5" customHeight="1">
      <c r="A28" s="271"/>
      <c r="B28" s="293"/>
      <c r="C28" s="282"/>
      <c r="D28" s="265"/>
      <c r="E28" s="265"/>
      <c r="F28" s="265"/>
      <c r="G28" s="265"/>
      <c r="H28" s="274"/>
    </row>
    <row r="29" spans="1:8" s="275" customFormat="1" ht="16.5" customHeight="1">
      <c r="A29" s="271"/>
      <c r="B29" s="305">
        <v>12</v>
      </c>
      <c r="C29" s="282"/>
      <c r="D29" s="265" t="s">
        <v>153</v>
      </c>
      <c r="E29" s="265"/>
      <c r="F29" s="265"/>
      <c r="G29" s="265"/>
      <c r="H29" s="274"/>
    </row>
    <row r="30" spans="1:8" s="275" customFormat="1" ht="16.5" customHeight="1">
      <c r="A30" s="276"/>
      <c r="B30" s="304"/>
      <c r="C30" s="287"/>
      <c r="D30" s="277"/>
      <c r="E30" s="277"/>
      <c r="F30" s="277"/>
      <c r="G30" s="277"/>
      <c r="H30" s="278"/>
    </row>
    <row r="31" spans="1:8" s="275" customFormat="1" ht="16.5" customHeight="1">
      <c r="A31" s="271"/>
      <c r="B31" s="312">
        <v>13</v>
      </c>
      <c r="C31" s="288"/>
      <c r="D31" s="265" t="s">
        <v>154</v>
      </c>
      <c r="E31" s="265"/>
      <c r="F31" s="265"/>
      <c r="G31" s="265"/>
      <c r="H31" s="274"/>
    </row>
    <row r="32" spans="1:8" s="275" customFormat="1" ht="16.5" customHeight="1">
      <c r="A32" s="271"/>
      <c r="B32" s="293"/>
      <c r="C32" s="282"/>
      <c r="D32" s="265"/>
      <c r="E32" s="265"/>
      <c r="F32" s="265"/>
      <c r="G32" s="265"/>
      <c r="H32" s="274"/>
    </row>
    <row r="33" spans="1:8" s="275" customFormat="1" ht="16.5" customHeight="1">
      <c r="A33" s="271"/>
      <c r="B33" s="306">
        <v>14</v>
      </c>
      <c r="C33" s="282"/>
      <c r="D33" s="265" t="s">
        <v>155</v>
      </c>
      <c r="E33" s="265"/>
      <c r="F33" s="265"/>
      <c r="G33" s="265"/>
      <c r="H33" s="274"/>
    </row>
    <row r="34" spans="1:8" s="275" customFormat="1" ht="16.5" customHeight="1">
      <c r="A34" s="279"/>
      <c r="B34" s="293"/>
      <c r="C34" s="282"/>
      <c r="D34" s="280"/>
      <c r="E34" s="280"/>
      <c r="F34" s="280"/>
      <c r="G34" s="280"/>
      <c r="H34" s="281"/>
    </row>
    <row r="35" spans="1:8" s="275" customFormat="1" ht="16.5" customHeight="1">
      <c r="A35" s="283"/>
      <c r="B35" s="307">
        <v>15</v>
      </c>
      <c r="C35" s="282"/>
      <c r="D35" s="284" t="s">
        <v>158</v>
      </c>
      <c r="E35" s="284" t="s">
        <v>159</v>
      </c>
      <c r="F35" s="284"/>
      <c r="G35" s="284"/>
      <c r="H35" s="285"/>
    </row>
    <row r="36" spans="1:8" s="275" customFormat="1" ht="16.5" customHeight="1">
      <c r="A36" s="279"/>
      <c r="B36" s="308"/>
      <c r="C36" s="289"/>
      <c r="D36" s="280"/>
      <c r="E36" s="280"/>
      <c r="F36" s="280"/>
      <c r="G36" s="280"/>
      <c r="H36" s="281"/>
    </row>
    <row r="37" spans="1:8" s="275" customFormat="1" ht="16.5" customHeight="1">
      <c r="A37" s="271"/>
      <c r="B37" s="309">
        <v>16</v>
      </c>
      <c r="C37" s="288"/>
      <c r="D37" s="265" t="s">
        <v>156</v>
      </c>
      <c r="E37" s="265"/>
      <c r="F37" s="265"/>
      <c r="G37" s="265"/>
      <c r="H37" s="274"/>
    </row>
    <row r="38" spans="1:8" s="275" customFormat="1" ht="16.5" customHeight="1">
      <c r="A38" s="271"/>
      <c r="B38" s="293"/>
      <c r="C38" s="282"/>
      <c r="D38" s="265"/>
      <c r="E38" s="265"/>
      <c r="F38" s="265"/>
      <c r="G38" s="265"/>
      <c r="H38" s="274"/>
    </row>
    <row r="39" spans="1:8" s="275" customFormat="1" ht="16.5" customHeight="1">
      <c r="A39" s="271"/>
      <c r="B39" s="310">
        <v>17</v>
      </c>
      <c r="C39" s="288"/>
      <c r="D39" s="265" t="s">
        <v>157</v>
      </c>
      <c r="E39" s="265"/>
      <c r="F39" s="265"/>
      <c r="G39" s="265"/>
      <c r="H39" s="274"/>
    </row>
    <row r="40" spans="1:8" s="275" customFormat="1" ht="16.5" customHeight="1">
      <c r="A40" s="271"/>
      <c r="B40" s="310"/>
      <c r="C40" s="288"/>
      <c r="D40" s="265"/>
      <c r="E40" s="265"/>
      <c r="F40" s="265"/>
      <c r="G40" s="265"/>
      <c r="H40" s="274"/>
    </row>
    <row r="41" spans="1:8" s="275" customFormat="1" ht="16.5" customHeight="1">
      <c r="A41" s="271"/>
      <c r="B41" s="293"/>
      <c r="C41" s="272"/>
      <c r="D41" s="265"/>
      <c r="E41" s="265"/>
      <c r="F41" s="265"/>
      <c r="G41" s="265"/>
      <c r="H41" s="274"/>
    </row>
    <row r="42" spans="1:8" s="275" customFormat="1" ht="29.25" customHeight="1">
      <c r="A42" s="448" t="s">
        <v>162</v>
      </c>
      <c r="B42" s="449"/>
      <c r="C42" s="449"/>
      <c r="D42" s="449"/>
      <c r="E42" s="449"/>
      <c r="F42" s="449"/>
      <c r="G42" s="449"/>
      <c r="H42" s="450"/>
    </row>
    <row r="43" spans="1:8" s="275" customFormat="1" ht="14.25">
      <c r="A43" s="313"/>
      <c r="B43" s="314"/>
      <c r="C43" s="315"/>
      <c r="D43" s="316"/>
      <c r="E43" s="316"/>
      <c r="F43" s="316"/>
      <c r="G43" s="316"/>
      <c r="H43" s="317"/>
    </row>
    <row r="44" spans="1:8" s="269" customFormat="1" ht="17.25">
      <c r="A44" s="268"/>
      <c r="B44" s="291"/>
      <c r="C44" s="266"/>
      <c r="D44" s="268"/>
      <c r="E44" s="268"/>
      <c r="F44" s="268"/>
      <c r="G44" s="268"/>
      <c r="H44" s="268"/>
    </row>
    <row r="45" spans="1:8" s="269" customFormat="1" ht="17.25">
      <c r="A45" s="268"/>
      <c r="B45" s="291"/>
      <c r="C45" s="266"/>
      <c r="D45" s="268"/>
      <c r="E45" s="268"/>
      <c r="F45" s="268"/>
      <c r="G45" s="268"/>
      <c r="H45" s="268"/>
    </row>
    <row r="46" spans="1:8" s="269" customFormat="1" ht="17.25">
      <c r="A46" s="268"/>
      <c r="B46" s="291"/>
      <c r="C46" s="266"/>
      <c r="D46" s="268"/>
      <c r="E46" s="268"/>
      <c r="F46" s="268"/>
      <c r="G46" s="268"/>
      <c r="H46" s="268"/>
    </row>
    <row r="47" spans="1:8" s="269" customFormat="1" ht="17.25">
      <c r="A47" s="268"/>
      <c r="B47" s="291"/>
      <c r="C47" s="266"/>
      <c r="D47" s="268"/>
      <c r="E47" s="268"/>
      <c r="F47" s="268"/>
      <c r="G47" s="268"/>
      <c r="H47" s="268"/>
    </row>
    <row r="48" spans="1:8" s="269" customFormat="1" ht="17.25">
      <c r="A48" s="268"/>
      <c r="B48" s="291"/>
      <c r="C48" s="266"/>
      <c r="D48" s="268"/>
      <c r="E48" s="268"/>
      <c r="F48" s="268"/>
      <c r="G48" s="268"/>
      <c r="H48" s="268"/>
    </row>
    <row r="49" spans="1:8" s="269" customFormat="1" ht="17.25">
      <c r="A49" s="268"/>
      <c r="B49" s="291"/>
      <c r="C49" s="266"/>
      <c r="D49" s="268"/>
      <c r="E49" s="268"/>
      <c r="F49" s="268"/>
      <c r="G49" s="268"/>
      <c r="H49" s="268"/>
    </row>
    <row r="50" spans="1:8" s="269" customFormat="1" ht="17.25">
      <c r="A50" s="268"/>
      <c r="B50" s="291"/>
      <c r="C50" s="266"/>
      <c r="D50" s="268"/>
      <c r="E50" s="268"/>
      <c r="F50" s="268"/>
      <c r="G50" s="268"/>
      <c r="H50" s="268"/>
    </row>
    <row r="51" spans="1:8" s="269" customFormat="1" ht="17.25">
      <c r="A51" s="268"/>
      <c r="B51" s="291"/>
      <c r="C51" s="266"/>
      <c r="D51" s="268"/>
      <c r="E51" s="268"/>
      <c r="F51" s="268"/>
      <c r="G51" s="268"/>
      <c r="H51" s="268"/>
    </row>
    <row r="52" spans="1:8" s="269" customFormat="1" ht="17.25">
      <c r="A52" s="268"/>
      <c r="B52" s="291"/>
      <c r="C52" s="266"/>
      <c r="D52" s="268"/>
      <c r="E52" s="268"/>
      <c r="F52" s="268"/>
      <c r="G52" s="268"/>
      <c r="H52" s="268"/>
    </row>
    <row r="53" spans="1:8" s="269" customFormat="1" ht="17.25">
      <c r="A53" s="268"/>
      <c r="B53" s="291"/>
      <c r="C53" s="266"/>
      <c r="D53" s="268"/>
      <c r="E53" s="268"/>
      <c r="F53" s="268"/>
      <c r="G53" s="268"/>
      <c r="H53" s="268"/>
    </row>
    <row r="54" spans="1:8" s="269" customFormat="1" ht="17.25">
      <c r="A54" s="268"/>
      <c r="B54" s="291"/>
      <c r="C54" s="266"/>
      <c r="D54" s="268"/>
      <c r="E54" s="268"/>
      <c r="F54" s="268"/>
      <c r="G54" s="268"/>
      <c r="H54" s="268"/>
    </row>
    <row r="55" spans="2:3" s="269" customFormat="1" ht="17.25">
      <c r="B55" s="311"/>
      <c r="C55" s="270"/>
    </row>
    <row r="56" spans="2:3" s="269" customFormat="1" ht="17.25">
      <c r="B56" s="311"/>
      <c r="C56" s="270"/>
    </row>
    <row r="57" spans="2:3" s="269" customFormat="1" ht="17.25">
      <c r="B57" s="311"/>
      <c r="C57" s="270"/>
    </row>
    <row r="58" spans="2:3" s="269" customFormat="1" ht="17.25">
      <c r="B58" s="311"/>
      <c r="C58" s="270"/>
    </row>
    <row r="59" spans="2:3" s="269" customFormat="1" ht="17.25">
      <c r="B59" s="311"/>
      <c r="C59" s="270"/>
    </row>
    <row r="60" spans="2:3" s="269" customFormat="1" ht="17.25">
      <c r="B60" s="311"/>
      <c r="C60" s="270"/>
    </row>
    <row r="61" spans="2:3" s="269" customFormat="1" ht="17.25">
      <c r="B61" s="311"/>
      <c r="C61" s="270"/>
    </row>
    <row r="62" spans="2:3" s="269" customFormat="1" ht="17.25">
      <c r="B62" s="311"/>
      <c r="C62" s="270"/>
    </row>
    <row r="63" spans="2:3" s="269" customFormat="1" ht="17.25">
      <c r="B63" s="311"/>
      <c r="C63" s="270"/>
    </row>
    <row r="64" spans="2:3" s="269" customFormat="1" ht="17.25">
      <c r="B64" s="311"/>
      <c r="C64" s="270"/>
    </row>
    <row r="65" spans="2:3" s="269" customFormat="1" ht="17.25">
      <c r="B65" s="311"/>
      <c r="C65" s="270"/>
    </row>
    <row r="66" spans="2:3" s="269" customFormat="1" ht="17.25">
      <c r="B66" s="311"/>
      <c r="C66" s="270"/>
    </row>
    <row r="67" spans="2:3" s="269" customFormat="1" ht="17.25">
      <c r="B67" s="311"/>
      <c r="C67" s="270"/>
    </row>
    <row r="68" spans="2:3" s="269" customFormat="1" ht="17.25">
      <c r="B68" s="311"/>
      <c r="C68" s="270"/>
    </row>
    <row r="69" spans="2:3" s="269" customFormat="1" ht="17.25">
      <c r="B69" s="311"/>
      <c r="C69" s="270"/>
    </row>
    <row r="70" spans="2:3" s="269" customFormat="1" ht="17.25">
      <c r="B70" s="311"/>
      <c r="C70" s="270"/>
    </row>
    <row r="71" spans="2:3" s="269" customFormat="1" ht="17.25">
      <c r="B71" s="311"/>
      <c r="C71" s="270"/>
    </row>
    <row r="72" spans="2:3" s="269" customFormat="1" ht="17.25">
      <c r="B72" s="311"/>
      <c r="C72" s="270"/>
    </row>
    <row r="73" spans="2:3" s="269" customFormat="1" ht="17.25">
      <c r="B73" s="311"/>
      <c r="C73" s="270"/>
    </row>
    <row r="74" spans="2:3" s="269" customFormat="1" ht="17.25">
      <c r="B74" s="311"/>
      <c r="C74" s="270"/>
    </row>
    <row r="75" spans="2:3" s="269" customFormat="1" ht="17.25">
      <c r="B75" s="311"/>
      <c r="C75" s="270"/>
    </row>
    <row r="76" spans="2:3" s="269" customFormat="1" ht="17.25">
      <c r="B76" s="311"/>
      <c r="C76" s="270"/>
    </row>
    <row r="77" spans="2:3" s="269" customFormat="1" ht="17.25">
      <c r="B77" s="311"/>
      <c r="C77" s="270"/>
    </row>
    <row r="78" spans="2:3" s="269" customFormat="1" ht="17.25">
      <c r="B78" s="311"/>
      <c r="C78" s="270"/>
    </row>
    <row r="79" spans="2:3" s="269" customFormat="1" ht="17.25">
      <c r="B79" s="311"/>
      <c r="C79" s="270"/>
    </row>
    <row r="80" spans="2:3" s="269" customFormat="1" ht="17.25">
      <c r="B80" s="311"/>
      <c r="C80" s="270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5"/>
      <c r="B1" s="466"/>
      <c r="C1" s="466"/>
      <c r="D1" s="466"/>
      <c r="E1" s="466"/>
      <c r="F1" s="466"/>
      <c r="G1" s="466"/>
      <c r="H1" s="48"/>
      <c r="I1" s="48"/>
    </row>
    <row r="19" ht="13.5">
      <c r="I19" s="57"/>
    </row>
    <row r="20" ht="14.25" thickBot="1"/>
    <row r="21" spans="1:7" ht="13.5">
      <c r="A21" s="101" t="s">
        <v>60</v>
      </c>
      <c r="B21" s="102" t="s">
        <v>61</v>
      </c>
      <c r="C21" s="83" t="s">
        <v>218</v>
      </c>
      <c r="D21" s="83" t="s">
        <v>203</v>
      </c>
      <c r="E21" s="102" t="s">
        <v>54</v>
      </c>
      <c r="F21" s="102" t="s">
        <v>62</v>
      </c>
      <c r="G21" s="103" t="s">
        <v>82</v>
      </c>
    </row>
    <row r="22" spans="1:7" ht="13.5">
      <c r="A22" s="104">
        <v>1</v>
      </c>
      <c r="B22" s="175" t="s">
        <v>181</v>
      </c>
      <c r="C22" s="9">
        <v>24028</v>
      </c>
      <c r="D22" s="9">
        <v>30611</v>
      </c>
      <c r="E22" s="118">
        <v>103.8</v>
      </c>
      <c r="F22" s="43">
        <f>SUM(C22/D22*100)</f>
        <v>78.49465878279051</v>
      </c>
      <c r="G22" s="105"/>
    </row>
    <row r="23" spans="1:7" ht="13.5">
      <c r="A23" s="104">
        <v>2</v>
      </c>
      <c r="B23" s="175" t="s">
        <v>168</v>
      </c>
      <c r="C23" s="9">
        <v>10615</v>
      </c>
      <c r="D23" s="9">
        <v>9708</v>
      </c>
      <c r="E23" s="118">
        <v>99.6</v>
      </c>
      <c r="F23" s="43">
        <f>SUM(C23/D23*100)</f>
        <v>109.34281005356408</v>
      </c>
      <c r="G23" s="105"/>
    </row>
    <row r="24" spans="1:7" ht="13.5">
      <c r="A24" s="104">
        <v>3</v>
      </c>
      <c r="B24" s="175" t="s">
        <v>170</v>
      </c>
      <c r="C24" s="9">
        <v>6215</v>
      </c>
      <c r="D24" s="9">
        <v>5406</v>
      </c>
      <c r="E24" s="118">
        <v>103.8</v>
      </c>
      <c r="F24" s="43">
        <f aca="true" t="shared" si="0" ref="F24:F32">SUM(C24/D24*100)</f>
        <v>114.96485386607473</v>
      </c>
      <c r="G24" s="105"/>
    </row>
    <row r="25" spans="1:7" ht="13.5">
      <c r="A25" s="104">
        <v>4</v>
      </c>
      <c r="B25" s="175" t="s">
        <v>166</v>
      </c>
      <c r="C25" s="9">
        <v>6192</v>
      </c>
      <c r="D25" s="9">
        <v>11875</v>
      </c>
      <c r="E25" s="118">
        <v>125.6</v>
      </c>
      <c r="F25" s="43">
        <f t="shared" si="0"/>
        <v>52.143157894736845</v>
      </c>
      <c r="G25" s="105"/>
    </row>
    <row r="26" spans="1:7" ht="13.5" customHeight="1">
      <c r="A26" s="104">
        <v>5</v>
      </c>
      <c r="B26" s="175" t="s">
        <v>177</v>
      </c>
      <c r="C26" s="9">
        <v>4952</v>
      </c>
      <c r="D26" s="9">
        <v>5347</v>
      </c>
      <c r="E26" s="118">
        <v>97.5</v>
      </c>
      <c r="F26" s="43">
        <f t="shared" si="0"/>
        <v>92.61268000748083</v>
      </c>
      <c r="G26" s="105"/>
    </row>
    <row r="27" spans="1:7" ht="13.5" customHeight="1">
      <c r="A27" s="104">
        <v>6</v>
      </c>
      <c r="B27" s="175" t="s">
        <v>163</v>
      </c>
      <c r="C27" s="9">
        <v>3813</v>
      </c>
      <c r="D27" s="9">
        <v>5106</v>
      </c>
      <c r="E27" s="118">
        <v>115</v>
      </c>
      <c r="F27" s="43">
        <f t="shared" si="0"/>
        <v>74.6768507638073</v>
      </c>
      <c r="G27" s="105"/>
    </row>
    <row r="28" spans="1:7" ht="13.5" customHeight="1">
      <c r="A28" s="104">
        <v>7</v>
      </c>
      <c r="B28" s="175" t="s">
        <v>217</v>
      </c>
      <c r="C28" s="110">
        <v>3684</v>
      </c>
      <c r="D28" s="110">
        <v>3392</v>
      </c>
      <c r="E28" s="118">
        <v>100.4</v>
      </c>
      <c r="F28" s="43">
        <f t="shared" si="0"/>
        <v>108.60849056603774</v>
      </c>
      <c r="G28" s="105"/>
    </row>
    <row r="29" spans="1:7" ht="13.5" customHeight="1">
      <c r="A29" s="104">
        <v>8</v>
      </c>
      <c r="B29" s="175" t="s">
        <v>226</v>
      </c>
      <c r="C29" s="110">
        <v>3505</v>
      </c>
      <c r="D29" s="110">
        <v>3290</v>
      </c>
      <c r="E29" s="118">
        <v>101.2</v>
      </c>
      <c r="F29" s="43">
        <f t="shared" si="0"/>
        <v>106.53495440729483</v>
      </c>
      <c r="G29" s="105"/>
    </row>
    <row r="30" spans="1:7" ht="13.5" customHeight="1">
      <c r="A30" s="104">
        <v>9</v>
      </c>
      <c r="B30" s="175" t="s">
        <v>178</v>
      </c>
      <c r="C30" s="110">
        <v>3347</v>
      </c>
      <c r="D30" s="110">
        <v>5189</v>
      </c>
      <c r="E30" s="118">
        <v>73.4</v>
      </c>
      <c r="F30" s="43">
        <f t="shared" si="0"/>
        <v>64.50183079591444</v>
      </c>
      <c r="G30" s="105"/>
    </row>
    <row r="31" spans="1:7" ht="13.5" customHeight="1" thickBot="1">
      <c r="A31" s="106">
        <v>10</v>
      </c>
      <c r="B31" s="175" t="s">
        <v>173</v>
      </c>
      <c r="C31" s="107">
        <v>3206</v>
      </c>
      <c r="D31" s="107">
        <v>5359</v>
      </c>
      <c r="E31" s="119">
        <v>97.7</v>
      </c>
      <c r="F31" s="43">
        <f t="shared" si="0"/>
        <v>59.8245941406979</v>
      </c>
      <c r="G31" s="108"/>
    </row>
    <row r="32" spans="1:7" ht="13.5" customHeight="1" thickBot="1">
      <c r="A32" s="89"/>
      <c r="B32" s="90" t="s">
        <v>78</v>
      </c>
      <c r="C32" s="91">
        <v>79116</v>
      </c>
      <c r="D32" s="91">
        <v>99990</v>
      </c>
      <c r="E32" s="92">
        <v>100.6</v>
      </c>
      <c r="F32" s="116">
        <f t="shared" si="0"/>
        <v>79.12391239123913</v>
      </c>
      <c r="G32" s="130">
        <v>83.1</v>
      </c>
    </row>
    <row r="33" ht="13.5" customHeight="1"/>
    <row r="34" ht="13.5" customHeight="1">
      <c r="C34">
        <v>105912</v>
      </c>
    </row>
    <row r="35" ht="13.5" customHeight="1">
      <c r="J35" s="65"/>
    </row>
    <row r="36" ht="13.5" customHeight="1"/>
    <row r="52" ht="14.25" thickBot="1"/>
    <row r="53" spans="1:7" ht="13.5">
      <c r="A53" s="101" t="s">
        <v>60</v>
      </c>
      <c r="B53" s="102" t="s">
        <v>61</v>
      </c>
      <c r="C53" s="83" t="s">
        <v>218</v>
      </c>
      <c r="D53" s="83" t="s">
        <v>203</v>
      </c>
      <c r="E53" s="102" t="s">
        <v>54</v>
      </c>
      <c r="F53" s="102" t="s">
        <v>62</v>
      </c>
      <c r="G53" s="103" t="s">
        <v>82</v>
      </c>
    </row>
    <row r="54" spans="1:7" ht="13.5">
      <c r="A54" s="104">
        <v>1</v>
      </c>
      <c r="B54" s="175" t="s">
        <v>112</v>
      </c>
      <c r="C54" s="9">
        <v>136435</v>
      </c>
      <c r="D54" s="9">
        <v>166859</v>
      </c>
      <c r="E54" s="43">
        <v>95.1</v>
      </c>
      <c r="F54" s="43">
        <f aca="true" t="shared" si="1" ref="F54:F64">SUM(C54/D54*100)</f>
        <v>81.76664129594448</v>
      </c>
      <c r="G54" s="105"/>
    </row>
    <row r="55" spans="1:7" ht="13.5">
      <c r="A55" s="104">
        <v>2</v>
      </c>
      <c r="B55" s="175" t="s">
        <v>180</v>
      </c>
      <c r="C55" s="9">
        <v>19262</v>
      </c>
      <c r="D55" s="9">
        <v>21030</v>
      </c>
      <c r="E55" s="43">
        <v>94.2</v>
      </c>
      <c r="F55" s="43">
        <f t="shared" si="1"/>
        <v>91.5929624346172</v>
      </c>
      <c r="G55" s="105"/>
    </row>
    <row r="56" spans="1:7" ht="13.5">
      <c r="A56" s="104">
        <v>3</v>
      </c>
      <c r="B56" s="175" t="s">
        <v>171</v>
      </c>
      <c r="C56" s="9">
        <v>14413</v>
      </c>
      <c r="D56" s="9">
        <v>18164</v>
      </c>
      <c r="E56" s="43">
        <v>103.9</v>
      </c>
      <c r="F56" s="43">
        <f t="shared" si="1"/>
        <v>79.3492622770315</v>
      </c>
      <c r="G56" s="105"/>
    </row>
    <row r="57" spans="1:7" ht="13.5">
      <c r="A57" s="104">
        <v>4</v>
      </c>
      <c r="B57" s="176" t="s">
        <v>168</v>
      </c>
      <c r="C57" s="9">
        <v>11282</v>
      </c>
      <c r="D57" s="9">
        <v>16029</v>
      </c>
      <c r="E57" s="43">
        <v>97.6</v>
      </c>
      <c r="F57" s="43">
        <f t="shared" si="1"/>
        <v>70.3849273192339</v>
      </c>
      <c r="G57" s="105"/>
    </row>
    <row r="58" spans="1:7" ht="13.5">
      <c r="A58" s="104">
        <v>5</v>
      </c>
      <c r="B58" s="176" t="s">
        <v>166</v>
      </c>
      <c r="C58" s="9">
        <v>9169</v>
      </c>
      <c r="D58" s="9">
        <v>2407</v>
      </c>
      <c r="E58" s="43">
        <v>71.5</v>
      </c>
      <c r="F58" s="43">
        <f t="shared" si="1"/>
        <v>380.93061902783546</v>
      </c>
      <c r="G58" s="105"/>
    </row>
    <row r="59" spans="1:7" ht="13.5">
      <c r="A59" s="104">
        <v>6</v>
      </c>
      <c r="B59" s="176" t="s">
        <v>169</v>
      </c>
      <c r="C59" s="9">
        <v>7095</v>
      </c>
      <c r="D59" s="9">
        <v>0</v>
      </c>
      <c r="E59" s="43">
        <v>97.8</v>
      </c>
      <c r="F59" s="153" t="s">
        <v>236</v>
      </c>
      <c r="G59" s="105"/>
    </row>
    <row r="60" spans="1:7" ht="13.5">
      <c r="A60" s="104">
        <v>7</v>
      </c>
      <c r="B60" s="176" t="s">
        <v>163</v>
      </c>
      <c r="C60" s="9">
        <v>6915</v>
      </c>
      <c r="D60" s="9">
        <v>5165</v>
      </c>
      <c r="E60" s="153">
        <v>118.6</v>
      </c>
      <c r="F60" s="43">
        <f t="shared" si="1"/>
        <v>133.88189738625363</v>
      </c>
      <c r="G60" s="105"/>
    </row>
    <row r="61" spans="1:7" ht="13.5">
      <c r="A61" s="104">
        <v>8</v>
      </c>
      <c r="B61" s="176" t="s">
        <v>177</v>
      </c>
      <c r="C61" s="9">
        <v>6895</v>
      </c>
      <c r="D61" s="9">
        <v>10402</v>
      </c>
      <c r="E61" s="43">
        <v>110.2</v>
      </c>
      <c r="F61" s="43">
        <f t="shared" si="1"/>
        <v>66.28532974427995</v>
      </c>
      <c r="G61" s="105"/>
    </row>
    <row r="62" spans="1:7" ht="13.5">
      <c r="A62" s="104">
        <v>9</v>
      </c>
      <c r="B62" s="176" t="s">
        <v>170</v>
      </c>
      <c r="C62" s="9">
        <v>6339</v>
      </c>
      <c r="D62" s="9">
        <v>6412</v>
      </c>
      <c r="E62" s="43">
        <v>81.5</v>
      </c>
      <c r="F62" s="43">
        <f t="shared" si="1"/>
        <v>98.86150966936992</v>
      </c>
      <c r="G62" s="105"/>
    </row>
    <row r="63" spans="1:8" ht="14.25" thickBot="1">
      <c r="A63" s="109">
        <v>10</v>
      </c>
      <c r="B63" s="176" t="s">
        <v>117</v>
      </c>
      <c r="C63" s="110">
        <v>4720</v>
      </c>
      <c r="D63" s="110">
        <v>4957</v>
      </c>
      <c r="E63" s="111">
        <v>96.8</v>
      </c>
      <c r="F63" s="111">
        <f t="shared" si="1"/>
        <v>95.21888238854146</v>
      </c>
      <c r="G63" s="113"/>
      <c r="H63" s="21"/>
    </row>
    <row r="64" spans="1:7" ht="14.25" thickBot="1">
      <c r="A64" s="89"/>
      <c r="B64" s="114" t="s">
        <v>81</v>
      </c>
      <c r="C64" s="115">
        <v>234414</v>
      </c>
      <c r="D64" s="115">
        <v>268382</v>
      </c>
      <c r="E64" s="116">
        <v>95.6</v>
      </c>
      <c r="F64" s="116">
        <f t="shared" si="1"/>
        <v>87.34341349270815</v>
      </c>
      <c r="G64" s="130">
        <v>59.2</v>
      </c>
    </row>
    <row r="67" spans="2:6" ht="13.5">
      <c r="B67" s="69"/>
      <c r="C67" s="32"/>
      <c r="D67" s="32"/>
      <c r="E67" s="71"/>
      <c r="F67" s="72"/>
    </row>
    <row r="68" spans="2:6" ht="13.5">
      <c r="B68" s="69"/>
      <c r="C68" s="32"/>
      <c r="D68" s="32"/>
      <c r="F68" s="72"/>
    </row>
    <row r="69" spans="2:6" ht="13.5">
      <c r="B69" s="70"/>
      <c r="C69" s="32"/>
      <c r="D69" s="32"/>
      <c r="F69" s="72"/>
    </row>
    <row r="70" spans="2:6" ht="13.5">
      <c r="B70" s="69"/>
      <c r="C70" s="32"/>
      <c r="D70" s="32"/>
      <c r="F70" s="72"/>
    </row>
    <row r="71" spans="2:6" ht="13.5">
      <c r="B71" s="70"/>
      <c r="C71" s="32"/>
      <c r="D71" s="32"/>
      <c r="F71" s="72"/>
    </row>
    <row r="72" spans="2:6" ht="13.5">
      <c r="B72" s="69"/>
      <c r="C72" s="32"/>
      <c r="D72" s="32"/>
      <c r="F72" s="72"/>
    </row>
    <row r="73" spans="2:6" ht="13.5">
      <c r="B73" s="69"/>
      <c r="C73" s="32"/>
      <c r="D73" s="32"/>
      <c r="F73" s="72"/>
    </row>
    <row r="74" spans="2:6" ht="13.5">
      <c r="B74" s="69"/>
      <c r="C74" s="32"/>
      <c r="D74" s="32"/>
      <c r="F74" s="72"/>
    </row>
    <row r="75" spans="2:6" ht="13.5">
      <c r="B75" s="1"/>
      <c r="C75" s="32"/>
      <c r="D75" s="32"/>
      <c r="F75" s="72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1" t="s">
        <v>60</v>
      </c>
      <c r="B21" s="102" t="s">
        <v>61</v>
      </c>
      <c r="C21" s="83" t="s">
        <v>218</v>
      </c>
      <c r="D21" s="83" t="s">
        <v>203</v>
      </c>
      <c r="E21" s="102" t="s">
        <v>54</v>
      </c>
      <c r="F21" s="102" t="s">
        <v>62</v>
      </c>
      <c r="G21" s="103" t="s">
        <v>82</v>
      </c>
    </row>
    <row r="22" spans="1:7" ht="13.5">
      <c r="A22" s="28">
        <v>1</v>
      </c>
      <c r="B22" s="175" t="s">
        <v>179</v>
      </c>
      <c r="C22" s="9">
        <v>53044</v>
      </c>
      <c r="D22" s="9">
        <v>40410</v>
      </c>
      <c r="E22" s="43">
        <v>127.4</v>
      </c>
      <c r="F22" s="43">
        <f>SUM(C22/D22*100)</f>
        <v>131.26453848057412</v>
      </c>
      <c r="G22" s="105"/>
    </row>
    <row r="23" spans="1:7" ht="13.5">
      <c r="A23" s="28">
        <v>2</v>
      </c>
      <c r="B23" s="175" t="s">
        <v>165</v>
      </c>
      <c r="C23" s="9">
        <v>47208</v>
      </c>
      <c r="D23" s="9">
        <v>62553</v>
      </c>
      <c r="E23" s="43">
        <v>111</v>
      </c>
      <c r="F23" s="43">
        <f aca="true" t="shared" si="0" ref="F23:F32">SUM(C23/D23*100)</f>
        <v>75.46880245551773</v>
      </c>
      <c r="G23" s="105"/>
    </row>
    <row r="24" spans="1:7" ht="13.5" customHeight="1">
      <c r="A24" s="28">
        <v>3</v>
      </c>
      <c r="B24" s="175" t="s">
        <v>176</v>
      </c>
      <c r="C24" s="9">
        <v>39665</v>
      </c>
      <c r="D24" s="9">
        <v>38160</v>
      </c>
      <c r="E24" s="43">
        <v>103.4</v>
      </c>
      <c r="F24" s="43">
        <f t="shared" si="0"/>
        <v>103.94392033542977</v>
      </c>
      <c r="G24" s="105"/>
    </row>
    <row r="25" spans="1:7" ht="13.5">
      <c r="A25" s="28">
        <v>4</v>
      </c>
      <c r="B25" s="175" t="s">
        <v>167</v>
      </c>
      <c r="C25" s="9">
        <v>24564</v>
      </c>
      <c r="D25" s="9">
        <v>28728</v>
      </c>
      <c r="E25" s="43">
        <v>91</v>
      </c>
      <c r="F25" s="43">
        <f t="shared" si="0"/>
        <v>85.50543024227235</v>
      </c>
      <c r="G25" s="105"/>
    </row>
    <row r="26" spans="1:7" ht="13.5">
      <c r="A26" s="28">
        <v>5</v>
      </c>
      <c r="B26" s="175" t="s">
        <v>163</v>
      </c>
      <c r="C26" s="9">
        <v>23642</v>
      </c>
      <c r="D26" s="9">
        <v>29045</v>
      </c>
      <c r="E26" s="43">
        <v>96.4</v>
      </c>
      <c r="F26" s="43">
        <f t="shared" si="0"/>
        <v>81.39783095197109</v>
      </c>
      <c r="G26" s="105"/>
    </row>
    <row r="27" spans="1:7" ht="13.5" customHeight="1">
      <c r="A27" s="28">
        <v>6</v>
      </c>
      <c r="B27" s="176" t="s">
        <v>117</v>
      </c>
      <c r="C27" s="9">
        <v>23589</v>
      </c>
      <c r="D27" s="9">
        <v>24993</v>
      </c>
      <c r="E27" s="43">
        <v>107.1</v>
      </c>
      <c r="F27" s="43">
        <f t="shared" si="0"/>
        <v>94.38242707958229</v>
      </c>
      <c r="G27" s="105"/>
    </row>
    <row r="28" spans="1:7" ht="13.5" customHeight="1">
      <c r="A28" s="28">
        <v>7</v>
      </c>
      <c r="B28" s="176" t="s">
        <v>171</v>
      </c>
      <c r="C28" s="9">
        <v>17258</v>
      </c>
      <c r="D28" s="9">
        <v>20535</v>
      </c>
      <c r="E28" s="43">
        <v>94.4</v>
      </c>
      <c r="F28" s="43">
        <f t="shared" si="0"/>
        <v>84.04187971755539</v>
      </c>
      <c r="G28" s="105"/>
    </row>
    <row r="29" spans="1:7" ht="13.5">
      <c r="A29" s="28">
        <v>8</v>
      </c>
      <c r="B29" s="176" t="s">
        <v>180</v>
      </c>
      <c r="C29" s="9">
        <v>16780</v>
      </c>
      <c r="D29" s="9">
        <v>19951</v>
      </c>
      <c r="E29" s="43">
        <v>104.6</v>
      </c>
      <c r="F29" s="43">
        <f t="shared" si="0"/>
        <v>84.10605984662422</v>
      </c>
      <c r="G29" s="105"/>
    </row>
    <row r="30" spans="1:7" ht="13.5">
      <c r="A30" s="28">
        <v>9</v>
      </c>
      <c r="B30" s="176" t="s">
        <v>166</v>
      </c>
      <c r="C30" s="9">
        <v>13180</v>
      </c>
      <c r="D30" s="9">
        <v>22255</v>
      </c>
      <c r="E30" s="43">
        <v>90.1</v>
      </c>
      <c r="F30" s="334">
        <f t="shared" si="0"/>
        <v>59.2226465962705</v>
      </c>
      <c r="G30" s="105"/>
    </row>
    <row r="31" spans="1:7" ht="14.25" thickBot="1">
      <c r="A31" s="117">
        <v>10</v>
      </c>
      <c r="B31" s="176" t="s">
        <v>215</v>
      </c>
      <c r="C31" s="110">
        <v>11835</v>
      </c>
      <c r="D31" s="110">
        <v>6684</v>
      </c>
      <c r="E31" s="111">
        <v>93.8</v>
      </c>
      <c r="F31" s="111">
        <f t="shared" si="0"/>
        <v>177.06463195691202</v>
      </c>
      <c r="G31" s="113"/>
    </row>
    <row r="32" spans="1:7" ht="14.25" thickBot="1">
      <c r="A32" s="89"/>
      <c r="B32" s="90" t="s">
        <v>83</v>
      </c>
      <c r="C32" s="91">
        <v>331389</v>
      </c>
      <c r="D32" s="91">
        <v>386464</v>
      </c>
      <c r="E32" s="94">
        <v>104.1</v>
      </c>
      <c r="F32" s="116">
        <f t="shared" si="0"/>
        <v>85.74899602550302</v>
      </c>
      <c r="G32" s="130">
        <v>54.7</v>
      </c>
    </row>
    <row r="33" spans="5:6" ht="13.5">
      <c r="E33" s="71"/>
      <c r="F33" s="21"/>
    </row>
    <row r="35" spans="5:6" ht="13.5">
      <c r="E35" s="71"/>
      <c r="F35" s="21"/>
    </row>
    <row r="36" spans="5:6" ht="13.5">
      <c r="E36" s="71"/>
      <c r="F36" s="21"/>
    </row>
    <row r="37" spans="5:6" ht="13.5">
      <c r="E37" s="71"/>
      <c r="F37" s="21"/>
    </row>
    <row r="38" spans="5:6" ht="13.5">
      <c r="E38" s="71"/>
      <c r="F38" s="21"/>
    </row>
    <row r="39" spans="5:6" ht="13.5">
      <c r="E39" s="71"/>
      <c r="F39" s="21"/>
    </row>
    <row r="40" spans="5:6" ht="13.5">
      <c r="E40" s="71"/>
      <c r="F40" s="21"/>
    </row>
    <row r="41" spans="5:6" ht="13.5">
      <c r="E41" s="71"/>
      <c r="F41" s="21"/>
    </row>
    <row r="42" spans="5:6" ht="13.5">
      <c r="E42" s="71"/>
      <c r="F42" s="21"/>
    </row>
    <row r="43" spans="5:6" ht="13.5">
      <c r="E43" s="71"/>
      <c r="F43" s="21"/>
    </row>
    <row r="44" ht="13.5">
      <c r="E44" s="1"/>
    </row>
    <row r="52" ht="14.25" thickBot="1"/>
    <row r="53" spans="1:7" ht="13.5">
      <c r="A53" s="101" t="s">
        <v>60</v>
      </c>
      <c r="B53" s="102" t="s">
        <v>61</v>
      </c>
      <c r="C53" s="83" t="s">
        <v>218</v>
      </c>
      <c r="D53" s="83" t="s">
        <v>203</v>
      </c>
      <c r="E53" s="102" t="s">
        <v>54</v>
      </c>
      <c r="F53" s="102" t="s">
        <v>62</v>
      </c>
      <c r="G53" s="103" t="s">
        <v>82</v>
      </c>
    </row>
    <row r="54" spans="1:7" ht="13.5">
      <c r="A54" s="104">
        <v>1</v>
      </c>
      <c r="B54" s="175" t="s">
        <v>118</v>
      </c>
      <c r="C54" s="9">
        <v>12720</v>
      </c>
      <c r="D54" s="9">
        <v>12286</v>
      </c>
      <c r="E54" s="118">
        <v>128.3</v>
      </c>
      <c r="F54" s="43">
        <f>SUM(C54/D54*100)</f>
        <v>103.5324759889305</v>
      </c>
      <c r="G54" s="105"/>
    </row>
    <row r="55" spans="1:7" ht="13.5">
      <c r="A55" s="104">
        <v>2</v>
      </c>
      <c r="B55" s="175" t="s">
        <v>113</v>
      </c>
      <c r="C55" s="9">
        <v>3989</v>
      </c>
      <c r="D55" s="9">
        <v>4780</v>
      </c>
      <c r="E55" s="118">
        <v>97.6</v>
      </c>
      <c r="F55" s="43">
        <f aca="true" t="shared" si="1" ref="F55:F64">SUM(C55/D55*100)</f>
        <v>83.45188284518828</v>
      </c>
      <c r="G55" s="105"/>
    </row>
    <row r="56" spans="1:7" ht="13.5">
      <c r="A56" s="104">
        <v>3</v>
      </c>
      <c r="B56" s="175" t="s">
        <v>170</v>
      </c>
      <c r="C56" s="9">
        <v>3213</v>
      </c>
      <c r="D56" s="9">
        <v>2530</v>
      </c>
      <c r="E56" s="118">
        <v>137.5</v>
      </c>
      <c r="F56" s="43">
        <f t="shared" si="1"/>
        <v>126.99604743083003</v>
      </c>
      <c r="G56" s="105"/>
    </row>
    <row r="57" spans="1:8" ht="13.5">
      <c r="A57" s="104">
        <v>4</v>
      </c>
      <c r="B57" s="175" t="s">
        <v>163</v>
      </c>
      <c r="C57" s="9">
        <v>2834</v>
      </c>
      <c r="D57" s="9">
        <v>3117</v>
      </c>
      <c r="E57" s="118">
        <v>95.5</v>
      </c>
      <c r="F57" s="43">
        <f t="shared" si="1"/>
        <v>90.92075713827398</v>
      </c>
      <c r="G57" s="105"/>
      <c r="H57" s="70"/>
    </row>
    <row r="58" spans="1:7" ht="13.5">
      <c r="A58" s="104">
        <v>5</v>
      </c>
      <c r="B58" s="175" t="s">
        <v>117</v>
      </c>
      <c r="C58" s="9">
        <v>1932</v>
      </c>
      <c r="D58" s="9">
        <v>1807</v>
      </c>
      <c r="E58" s="118">
        <v>99.1</v>
      </c>
      <c r="F58" s="43">
        <f t="shared" si="1"/>
        <v>106.91754288876592</v>
      </c>
      <c r="G58" s="105"/>
    </row>
    <row r="59" spans="1:7" ht="13.5">
      <c r="A59" s="104">
        <v>6</v>
      </c>
      <c r="B59" s="175" t="s">
        <v>166</v>
      </c>
      <c r="C59" s="9">
        <v>1043</v>
      </c>
      <c r="D59" s="9">
        <v>1344</v>
      </c>
      <c r="E59" s="118">
        <v>94.5</v>
      </c>
      <c r="F59" s="43">
        <f t="shared" si="1"/>
        <v>77.60416666666666</v>
      </c>
      <c r="G59" s="105"/>
    </row>
    <row r="60" spans="1:7" ht="13.5">
      <c r="A60" s="104">
        <v>7</v>
      </c>
      <c r="B60" s="176" t="s">
        <v>177</v>
      </c>
      <c r="C60" s="9">
        <v>862</v>
      </c>
      <c r="D60" s="9">
        <v>1157</v>
      </c>
      <c r="E60" s="118">
        <v>102.1</v>
      </c>
      <c r="F60" s="43">
        <f t="shared" si="1"/>
        <v>74.50302506482281</v>
      </c>
      <c r="G60" s="105"/>
    </row>
    <row r="61" spans="1:7" ht="13.5">
      <c r="A61" s="104">
        <v>8</v>
      </c>
      <c r="B61" s="176" t="s">
        <v>227</v>
      </c>
      <c r="C61" s="9">
        <v>708</v>
      </c>
      <c r="D61" s="9">
        <v>236</v>
      </c>
      <c r="E61" s="118">
        <v>93.3</v>
      </c>
      <c r="F61" s="43">
        <f t="shared" si="1"/>
        <v>300</v>
      </c>
      <c r="G61" s="105"/>
    </row>
    <row r="62" spans="1:7" ht="13.5">
      <c r="A62" s="104">
        <v>9</v>
      </c>
      <c r="B62" s="176" t="s">
        <v>167</v>
      </c>
      <c r="C62" s="9">
        <v>687</v>
      </c>
      <c r="D62" s="9">
        <v>709</v>
      </c>
      <c r="E62" s="118">
        <v>197.4</v>
      </c>
      <c r="F62" s="43">
        <f t="shared" si="1"/>
        <v>96.89703808180536</v>
      </c>
      <c r="G62" s="105"/>
    </row>
    <row r="63" spans="1:7" ht="14.25" thickBot="1">
      <c r="A63" s="106">
        <v>10</v>
      </c>
      <c r="B63" s="176" t="s">
        <v>180</v>
      </c>
      <c r="C63" s="107">
        <v>616</v>
      </c>
      <c r="D63" s="107">
        <v>1540</v>
      </c>
      <c r="E63" s="119">
        <v>100.7</v>
      </c>
      <c r="F63" s="43">
        <f t="shared" si="1"/>
        <v>40</v>
      </c>
      <c r="G63" s="108"/>
    </row>
    <row r="64" spans="1:7" ht="14.25" thickBot="1">
      <c r="A64" s="89"/>
      <c r="B64" s="90" t="s">
        <v>79</v>
      </c>
      <c r="C64" s="91">
        <v>30362</v>
      </c>
      <c r="D64" s="91">
        <v>33189</v>
      </c>
      <c r="E64" s="92">
        <v>113.6</v>
      </c>
      <c r="F64" s="116">
        <f t="shared" si="1"/>
        <v>91.48211756907409</v>
      </c>
      <c r="G64" s="130">
        <v>130.6</v>
      </c>
    </row>
    <row r="67" spans="5:6" ht="13.5">
      <c r="E67" s="71"/>
      <c r="F67" s="71"/>
    </row>
    <row r="68" spans="5:6" ht="13.5">
      <c r="E68" s="71"/>
      <c r="F68" s="71"/>
    </row>
    <row r="69" spans="5:6" ht="13.5">
      <c r="E69" s="71"/>
      <c r="F69" s="71"/>
    </row>
    <row r="70" spans="5:6" ht="13.5">
      <c r="E70" s="71"/>
      <c r="F70" s="71"/>
    </row>
    <row r="71" spans="5:6" ht="13.5">
      <c r="E71" s="71"/>
      <c r="F71" s="71"/>
    </row>
    <row r="72" spans="5:6" ht="13.5">
      <c r="E72" s="71"/>
      <c r="F72" s="71"/>
    </row>
    <row r="73" spans="5:6" ht="13.5">
      <c r="E73" s="71"/>
      <c r="F73" s="71"/>
    </row>
    <row r="74" spans="5:6" ht="13.5">
      <c r="E74" s="71"/>
      <c r="F74" s="71"/>
    </row>
    <row r="75" spans="5:6" ht="13.5">
      <c r="E75" s="71"/>
      <c r="F75" s="71"/>
    </row>
    <row r="76" spans="5:6" ht="13.5">
      <c r="E76" s="71"/>
      <c r="F76" s="71"/>
    </row>
    <row r="77" spans="5:6" ht="13.5">
      <c r="E77" s="1"/>
      <c r="F77" s="71"/>
    </row>
    <row r="78" spans="5:6" ht="13.5">
      <c r="E78" s="1"/>
      <c r="F78" s="71"/>
    </row>
    <row r="79" spans="5:6" ht="13.5">
      <c r="E79" s="1"/>
      <c r="F79" s="71"/>
    </row>
    <row r="80" spans="5:6" ht="13.5">
      <c r="E80" s="1"/>
      <c r="F80" s="71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1" t="s">
        <v>60</v>
      </c>
      <c r="B20" s="102" t="s">
        <v>61</v>
      </c>
      <c r="C20" s="83" t="s">
        <v>218</v>
      </c>
      <c r="D20" s="83" t="s">
        <v>203</v>
      </c>
      <c r="E20" s="102" t="s">
        <v>54</v>
      </c>
      <c r="F20" s="102" t="s">
        <v>62</v>
      </c>
      <c r="G20" s="103" t="s">
        <v>82</v>
      </c>
    </row>
    <row r="21" spans="1:7" ht="13.5">
      <c r="A21" s="104">
        <v>1</v>
      </c>
      <c r="B21" s="175" t="s">
        <v>120</v>
      </c>
      <c r="C21" s="9">
        <v>40280</v>
      </c>
      <c r="D21" s="9">
        <v>36549</v>
      </c>
      <c r="E21" s="118">
        <v>113</v>
      </c>
      <c r="F21" s="43">
        <f aca="true" t="shared" si="0" ref="F21:F31">SUM(C21/D21*100)</f>
        <v>110.2082136310159</v>
      </c>
      <c r="G21" s="105"/>
    </row>
    <row r="22" spans="1:7" ht="13.5">
      <c r="A22" s="104">
        <v>2</v>
      </c>
      <c r="B22" s="175" t="s">
        <v>215</v>
      </c>
      <c r="C22" s="9">
        <v>27340</v>
      </c>
      <c r="D22" s="9">
        <v>9192</v>
      </c>
      <c r="E22" s="118">
        <v>113</v>
      </c>
      <c r="F22" s="43">
        <f t="shared" si="0"/>
        <v>297.43255004351613</v>
      </c>
      <c r="G22" s="105"/>
    </row>
    <row r="23" spans="1:7" ht="13.5" customHeight="1">
      <c r="A23" s="104">
        <v>3</v>
      </c>
      <c r="B23" s="176" t="s">
        <v>163</v>
      </c>
      <c r="C23" s="9">
        <v>18148</v>
      </c>
      <c r="D23" s="9">
        <v>19865</v>
      </c>
      <c r="E23" s="118">
        <v>126.4</v>
      </c>
      <c r="F23" s="43">
        <f t="shared" si="0"/>
        <v>91.3566574377045</v>
      </c>
      <c r="G23" s="105"/>
    </row>
    <row r="24" spans="1:7" ht="13.5" customHeight="1">
      <c r="A24" s="104">
        <v>4</v>
      </c>
      <c r="B24" s="176" t="s">
        <v>180</v>
      </c>
      <c r="C24" s="9">
        <v>8922</v>
      </c>
      <c r="D24" s="9">
        <v>10481</v>
      </c>
      <c r="E24" s="118">
        <v>101.7</v>
      </c>
      <c r="F24" s="43">
        <f t="shared" si="0"/>
        <v>85.12546512737335</v>
      </c>
      <c r="G24" s="105"/>
    </row>
    <row r="25" spans="1:7" ht="13.5" customHeight="1">
      <c r="A25" s="104">
        <v>5</v>
      </c>
      <c r="B25" s="176" t="s">
        <v>169</v>
      </c>
      <c r="C25" s="9">
        <v>8860</v>
      </c>
      <c r="D25" s="9">
        <v>9456</v>
      </c>
      <c r="E25" s="118">
        <v>106.5</v>
      </c>
      <c r="F25" s="43">
        <f t="shared" si="0"/>
        <v>93.69712351945854</v>
      </c>
      <c r="G25" s="105"/>
    </row>
    <row r="26" spans="1:7" ht="13.5" customHeight="1">
      <c r="A26" s="104">
        <v>6</v>
      </c>
      <c r="B26" s="176" t="s">
        <v>170</v>
      </c>
      <c r="C26" s="9">
        <v>7678</v>
      </c>
      <c r="D26" s="9">
        <v>8502</v>
      </c>
      <c r="E26" s="118">
        <v>90.9</v>
      </c>
      <c r="F26" s="43">
        <f t="shared" si="0"/>
        <v>90.30816278522701</v>
      </c>
      <c r="G26" s="105"/>
    </row>
    <row r="27" spans="1:7" ht="13.5" customHeight="1">
      <c r="A27" s="104">
        <v>7</v>
      </c>
      <c r="B27" s="176" t="s">
        <v>171</v>
      </c>
      <c r="C27" s="9">
        <v>4371</v>
      </c>
      <c r="D27" s="9">
        <v>8955</v>
      </c>
      <c r="E27" s="118">
        <v>124.5</v>
      </c>
      <c r="F27" s="43">
        <f t="shared" si="0"/>
        <v>48.810720268006705</v>
      </c>
      <c r="G27" s="105"/>
    </row>
    <row r="28" spans="1:7" ht="13.5" customHeight="1">
      <c r="A28" s="104">
        <v>8</v>
      </c>
      <c r="B28" s="176" t="s">
        <v>117</v>
      </c>
      <c r="C28" s="9">
        <v>3834</v>
      </c>
      <c r="D28" s="9">
        <v>4809</v>
      </c>
      <c r="E28" s="118">
        <v>93.9</v>
      </c>
      <c r="F28" s="43">
        <f t="shared" si="0"/>
        <v>79.72551466001248</v>
      </c>
      <c r="G28" s="105"/>
    </row>
    <row r="29" spans="1:7" ht="13.5" customHeight="1">
      <c r="A29" s="104">
        <v>9</v>
      </c>
      <c r="B29" s="176" t="s">
        <v>173</v>
      </c>
      <c r="C29" s="110">
        <v>3243</v>
      </c>
      <c r="D29" s="110">
        <v>2960</v>
      </c>
      <c r="E29" s="121">
        <v>99.4</v>
      </c>
      <c r="F29" s="43">
        <f t="shared" si="0"/>
        <v>109.56081081081082</v>
      </c>
      <c r="G29" s="105"/>
    </row>
    <row r="30" spans="1:7" ht="13.5" customHeight="1" thickBot="1">
      <c r="A30" s="109">
        <v>10</v>
      </c>
      <c r="B30" s="176" t="s">
        <v>177</v>
      </c>
      <c r="C30" s="110">
        <v>2407</v>
      </c>
      <c r="D30" s="110">
        <v>5787</v>
      </c>
      <c r="E30" s="121">
        <v>110.4</v>
      </c>
      <c r="F30" s="111">
        <f t="shared" si="0"/>
        <v>41.593226196647656</v>
      </c>
      <c r="G30" s="113"/>
    </row>
    <row r="31" spans="1:7" ht="13.5" customHeight="1" thickBot="1">
      <c r="A31" s="89"/>
      <c r="B31" s="90" t="s">
        <v>85</v>
      </c>
      <c r="C31" s="91">
        <v>139009</v>
      </c>
      <c r="D31" s="91">
        <v>134738</v>
      </c>
      <c r="E31" s="92">
        <v>109.6</v>
      </c>
      <c r="F31" s="116">
        <f t="shared" si="0"/>
        <v>103.1698555715537</v>
      </c>
      <c r="G31" s="130">
        <v>105.5</v>
      </c>
    </row>
    <row r="32" ht="13.5" customHeight="1"/>
    <row r="33" ht="13.5" customHeight="1">
      <c r="G33" s="5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1" t="s">
        <v>60</v>
      </c>
      <c r="B53" s="102" t="s">
        <v>61</v>
      </c>
      <c r="C53" s="83" t="s">
        <v>218</v>
      </c>
      <c r="D53" s="83" t="s">
        <v>203</v>
      </c>
      <c r="E53" s="102" t="s">
        <v>54</v>
      </c>
      <c r="F53" s="102" t="s">
        <v>62</v>
      </c>
      <c r="G53" s="103" t="s">
        <v>84</v>
      </c>
    </row>
    <row r="54" spans="1:7" ht="13.5">
      <c r="A54" s="104">
        <v>1</v>
      </c>
      <c r="B54" s="175" t="s">
        <v>163</v>
      </c>
      <c r="C54" s="6">
        <v>27583</v>
      </c>
      <c r="D54" s="9">
        <v>29090</v>
      </c>
      <c r="E54" s="43">
        <v>97.2</v>
      </c>
      <c r="F54" s="43">
        <f aca="true" t="shared" si="1" ref="F54:F64">SUM(C54/D54*100)</f>
        <v>94.81952561017532</v>
      </c>
      <c r="G54" s="105"/>
    </row>
    <row r="55" spans="1:7" ht="13.5">
      <c r="A55" s="104">
        <v>2</v>
      </c>
      <c r="B55" s="175" t="s">
        <v>168</v>
      </c>
      <c r="C55" s="6">
        <v>26299</v>
      </c>
      <c r="D55" s="9">
        <v>58395</v>
      </c>
      <c r="E55" s="43">
        <v>102.9</v>
      </c>
      <c r="F55" s="43">
        <f t="shared" si="1"/>
        <v>45.03639010189229</v>
      </c>
      <c r="G55" s="105"/>
    </row>
    <row r="56" spans="1:7" ht="13.5">
      <c r="A56" s="104">
        <v>3</v>
      </c>
      <c r="B56" s="7" t="s">
        <v>117</v>
      </c>
      <c r="C56" s="6">
        <v>25352</v>
      </c>
      <c r="D56" s="9">
        <v>29331</v>
      </c>
      <c r="E56" s="43">
        <v>95.6</v>
      </c>
      <c r="F56" s="43">
        <f t="shared" si="1"/>
        <v>86.43414817087724</v>
      </c>
      <c r="G56" s="105"/>
    </row>
    <row r="57" spans="1:7" ht="13.5">
      <c r="A57" s="104">
        <v>4</v>
      </c>
      <c r="B57" s="176" t="s">
        <v>173</v>
      </c>
      <c r="C57" s="6">
        <v>19581</v>
      </c>
      <c r="D57" s="9">
        <v>30476</v>
      </c>
      <c r="E57" s="43">
        <v>94.6</v>
      </c>
      <c r="F57" s="43">
        <f t="shared" si="1"/>
        <v>64.25055781598635</v>
      </c>
      <c r="G57" s="105"/>
    </row>
    <row r="58" spans="1:7" ht="13.5">
      <c r="A58" s="104">
        <v>5</v>
      </c>
      <c r="B58" s="176" t="s">
        <v>201</v>
      </c>
      <c r="C58" s="6">
        <v>19562</v>
      </c>
      <c r="D58" s="9">
        <v>16912</v>
      </c>
      <c r="E58" s="43">
        <v>98.7</v>
      </c>
      <c r="F58" s="43">
        <f t="shared" si="1"/>
        <v>115.6693472090823</v>
      </c>
      <c r="G58" s="105"/>
    </row>
    <row r="59" spans="1:7" ht="13.5">
      <c r="A59" s="104">
        <v>6</v>
      </c>
      <c r="B59" s="176" t="s">
        <v>178</v>
      </c>
      <c r="C59" s="6">
        <v>12603</v>
      </c>
      <c r="D59" s="9">
        <v>19094</v>
      </c>
      <c r="E59" s="43">
        <v>91.5</v>
      </c>
      <c r="F59" s="43">
        <f t="shared" si="1"/>
        <v>66.0050277574107</v>
      </c>
      <c r="G59" s="105"/>
    </row>
    <row r="60" spans="1:7" ht="13.5">
      <c r="A60" s="104">
        <v>7</v>
      </c>
      <c r="B60" s="176" t="s">
        <v>172</v>
      </c>
      <c r="C60" s="6">
        <v>11954</v>
      </c>
      <c r="D60" s="9">
        <v>12786</v>
      </c>
      <c r="E60" s="43">
        <v>103.3</v>
      </c>
      <c r="F60" s="43">
        <f t="shared" si="1"/>
        <v>93.49288284060691</v>
      </c>
      <c r="G60" s="105"/>
    </row>
    <row r="61" spans="1:7" ht="13.5">
      <c r="A61" s="104">
        <v>8</v>
      </c>
      <c r="B61" s="176" t="s">
        <v>181</v>
      </c>
      <c r="C61" s="6">
        <v>11866</v>
      </c>
      <c r="D61" s="9">
        <v>8315</v>
      </c>
      <c r="E61" s="43">
        <v>108</v>
      </c>
      <c r="F61" s="43">
        <f t="shared" si="1"/>
        <v>142.705953096813</v>
      </c>
      <c r="G61" s="105"/>
    </row>
    <row r="62" spans="1:7" ht="13.5">
      <c r="A62" s="104">
        <v>9</v>
      </c>
      <c r="B62" s="176" t="s">
        <v>167</v>
      </c>
      <c r="C62" s="120">
        <v>11713</v>
      </c>
      <c r="D62" s="110">
        <v>9127</v>
      </c>
      <c r="E62" s="111">
        <v>117.4</v>
      </c>
      <c r="F62" s="43">
        <f t="shared" si="1"/>
        <v>128.3335159417114</v>
      </c>
      <c r="G62" s="105"/>
    </row>
    <row r="63" spans="1:7" ht="14.25" thickBot="1">
      <c r="A63" s="109">
        <v>10</v>
      </c>
      <c r="B63" s="176" t="s">
        <v>170</v>
      </c>
      <c r="C63" s="120">
        <v>9503</v>
      </c>
      <c r="D63" s="110">
        <v>12693</v>
      </c>
      <c r="E63" s="111">
        <v>100.8</v>
      </c>
      <c r="F63" s="111">
        <f t="shared" si="1"/>
        <v>74.8680375009848</v>
      </c>
      <c r="G63" s="113"/>
    </row>
    <row r="64" spans="1:7" ht="14.25" thickBot="1">
      <c r="A64" s="89"/>
      <c r="B64" s="90" t="s">
        <v>81</v>
      </c>
      <c r="C64" s="91">
        <v>221982</v>
      </c>
      <c r="D64" s="91">
        <v>277276</v>
      </c>
      <c r="E64" s="94">
        <v>98.2</v>
      </c>
      <c r="F64" s="116">
        <f t="shared" si="1"/>
        <v>80.0581370187106</v>
      </c>
      <c r="G64" s="130">
        <v>55</v>
      </c>
    </row>
    <row r="68" ht="13.5">
      <c r="I68" s="21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0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0" ht="13.5">
      <c r="O10" s="429"/>
    </row>
    <row r="15" ht="12.75" customHeight="1"/>
    <row r="16" spans="1:14" ht="10.5" customHeight="1">
      <c r="A16" s="16"/>
      <c r="B16" s="245" t="s">
        <v>137</v>
      </c>
      <c r="C16" s="245" t="s">
        <v>138</v>
      </c>
      <c r="D16" s="245" t="s">
        <v>139</v>
      </c>
      <c r="E16" s="245" t="s">
        <v>124</v>
      </c>
      <c r="F16" s="245" t="s">
        <v>125</v>
      </c>
      <c r="G16" s="245" t="s">
        <v>126</v>
      </c>
      <c r="H16" s="245" t="s">
        <v>127</v>
      </c>
      <c r="I16" s="245" t="s">
        <v>128</v>
      </c>
      <c r="J16" s="245" t="s">
        <v>129</v>
      </c>
      <c r="K16" s="245" t="s">
        <v>130</v>
      </c>
      <c r="L16" s="245" t="s">
        <v>131</v>
      </c>
      <c r="M16" s="245" t="s">
        <v>132</v>
      </c>
      <c r="N16" s="1"/>
    </row>
    <row r="17" spans="1:27" ht="10.5" customHeight="1">
      <c r="A17" s="10" t="s">
        <v>188</v>
      </c>
      <c r="B17" s="242">
        <v>67.1</v>
      </c>
      <c r="C17" s="242">
        <v>69</v>
      </c>
      <c r="D17" s="242">
        <v>71.2</v>
      </c>
      <c r="E17" s="242">
        <v>73.2</v>
      </c>
      <c r="F17" s="242">
        <v>72</v>
      </c>
      <c r="G17" s="242">
        <v>72.6</v>
      </c>
      <c r="H17" s="242">
        <v>78.1</v>
      </c>
      <c r="I17" s="242">
        <v>80</v>
      </c>
      <c r="J17" s="242">
        <v>75.3</v>
      </c>
      <c r="K17" s="242">
        <v>77.7</v>
      </c>
      <c r="L17" s="242">
        <v>79.8</v>
      </c>
      <c r="M17" s="242">
        <v>73.4</v>
      </c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1"/>
      <c r="AA17" s="1"/>
    </row>
    <row r="18" spans="1:27" ht="10.5" customHeight="1">
      <c r="A18" s="10" t="s">
        <v>210</v>
      </c>
      <c r="B18" s="242">
        <v>71.6</v>
      </c>
      <c r="C18" s="242">
        <v>76.8</v>
      </c>
      <c r="D18" s="242">
        <v>80.9</v>
      </c>
      <c r="E18" s="242">
        <v>79.2</v>
      </c>
      <c r="F18" s="242">
        <v>79.8</v>
      </c>
      <c r="G18" s="242">
        <v>79.2</v>
      </c>
      <c r="H18" s="242">
        <v>80.8</v>
      </c>
      <c r="I18" s="242">
        <v>83.9</v>
      </c>
      <c r="J18" s="242">
        <v>84.2</v>
      </c>
      <c r="K18" s="242">
        <v>84.4</v>
      </c>
      <c r="L18" s="242">
        <v>83.6</v>
      </c>
      <c r="M18" s="242">
        <v>71.9</v>
      </c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1"/>
      <c r="AA18" s="1"/>
    </row>
    <row r="19" spans="1:27" ht="10.5" customHeight="1">
      <c r="A19" s="10" t="s">
        <v>190</v>
      </c>
      <c r="B19" s="242">
        <v>69.7</v>
      </c>
      <c r="C19" s="242">
        <v>79.8</v>
      </c>
      <c r="D19" s="242">
        <v>89.3</v>
      </c>
      <c r="E19" s="242">
        <v>81</v>
      </c>
      <c r="F19" s="242">
        <v>78.7</v>
      </c>
      <c r="G19" s="242">
        <v>80.2</v>
      </c>
      <c r="H19" s="242">
        <v>77.6</v>
      </c>
      <c r="I19" s="242">
        <v>73.1</v>
      </c>
      <c r="J19" s="242">
        <v>78.4</v>
      </c>
      <c r="K19" s="242">
        <v>82.3</v>
      </c>
      <c r="L19" s="242">
        <v>77.4</v>
      </c>
      <c r="M19" s="242">
        <v>68.1</v>
      </c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1"/>
      <c r="AA19" s="1"/>
    </row>
    <row r="20" spans="1:27" ht="10.5" customHeight="1">
      <c r="A20" s="10" t="s">
        <v>203</v>
      </c>
      <c r="B20" s="242">
        <v>71.8</v>
      </c>
      <c r="C20" s="242">
        <v>92</v>
      </c>
      <c r="D20" s="242">
        <v>88.9</v>
      </c>
      <c r="E20" s="242">
        <v>80.5</v>
      </c>
      <c r="F20" s="242">
        <v>76.9</v>
      </c>
      <c r="G20" s="242">
        <v>79.8</v>
      </c>
      <c r="H20" s="242">
        <v>87.8</v>
      </c>
      <c r="I20" s="242">
        <v>83.2</v>
      </c>
      <c r="J20" s="242">
        <v>81.5</v>
      </c>
      <c r="K20" s="242">
        <v>92.5</v>
      </c>
      <c r="L20" s="242">
        <v>92.8</v>
      </c>
      <c r="M20" s="242">
        <v>78.6</v>
      </c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1"/>
      <c r="AA20" s="1"/>
    </row>
    <row r="21" spans="1:27" ht="10.5" customHeight="1">
      <c r="A21" s="10" t="s">
        <v>218</v>
      </c>
      <c r="B21" s="242">
        <v>61.3</v>
      </c>
      <c r="C21" s="242">
        <v>59.8</v>
      </c>
      <c r="D21" s="242">
        <v>58.4</v>
      </c>
      <c r="E21" s="242">
        <v>65.6</v>
      </c>
      <c r="F21" s="242">
        <v>79.5</v>
      </c>
      <c r="G21" s="242">
        <v>71.2</v>
      </c>
      <c r="H21" s="242">
        <v>68.5</v>
      </c>
      <c r="I21" s="242">
        <v>65.9</v>
      </c>
      <c r="J21" s="242">
        <v>62.5</v>
      </c>
      <c r="K21" s="242">
        <v>65.8</v>
      </c>
      <c r="L21" s="242"/>
      <c r="M21" s="242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1"/>
      <c r="AA21" s="1"/>
    </row>
    <row r="22" spans="2:27" ht="12.7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1"/>
      <c r="AA22" s="1"/>
    </row>
    <row r="23" spans="14:27" ht="9.75" customHeight="1"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1"/>
      <c r="AA23" s="1"/>
    </row>
    <row r="24" spans="1:13" ht="13.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</row>
    <row r="28" ht="13.5">
      <c r="O28" s="250"/>
    </row>
    <row r="33" ht="13.5">
      <c r="M33" s="57"/>
    </row>
    <row r="38" ht="9.75" customHeight="1"/>
    <row r="39" ht="9.75" customHeight="1"/>
    <row r="40" ht="3" customHeight="1"/>
    <row r="41" spans="1:26" ht="13.5">
      <c r="A41" s="10"/>
      <c r="B41" s="245" t="s">
        <v>137</v>
      </c>
      <c r="C41" s="245" t="s">
        <v>138</v>
      </c>
      <c r="D41" s="245" t="s">
        <v>139</v>
      </c>
      <c r="E41" s="245" t="s">
        <v>124</v>
      </c>
      <c r="F41" s="245" t="s">
        <v>125</v>
      </c>
      <c r="G41" s="245" t="s">
        <v>126</v>
      </c>
      <c r="H41" s="245" t="s">
        <v>127</v>
      </c>
      <c r="I41" s="245" t="s">
        <v>128</v>
      </c>
      <c r="J41" s="245" t="s">
        <v>129</v>
      </c>
      <c r="K41" s="245" t="s">
        <v>130</v>
      </c>
      <c r="L41" s="245" t="s">
        <v>131</v>
      </c>
      <c r="M41" s="245" t="s">
        <v>132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188</v>
      </c>
      <c r="B42" s="251">
        <v>91.1</v>
      </c>
      <c r="C42" s="251">
        <v>91.1</v>
      </c>
      <c r="D42" s="251">
        <v>91.1</v>
      </c>
      <c r="E42" s="251">
        <v>90.6</v>
      </c>
      <c r="F42" s="251">
        <v>95.7</v>
      </c>
      <c r="G42" s="251">
        <v>90</v>
      </c>
      <c r="H42" s="251">
        <v>92.4</v>
      </c>
      <c r="I42" s="251">
        <v>93.7</v>
      </c>
      <c r="J42" s="251">
        <v>85.5</v>
      </c>
      <c r="K42" s="251">
        <v>88.9</v>
      </c>
      <c r="L42" s="251">
        <v>90.9</v>
      </c>
      <c r="M42" s="251">
        <v>84</v>
      </c>
      <c r="N42" s="23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</row>
    <row r="43" spans="1:26" ht="10.5" customHeight="1">
      <c r="A43" s="10" t="s">
        <v>210</v>
      </c>
      <c r="B43" s="251">
        <v>85.3</v>
      </c>
      <c r="C43" s="251">
        <v>84.2</v>
      </c>
      <c r="D43" s="251">
        <v>80.9</v>
      </c>
      <c r="E43" s="251">
        <v>82.2</v>
      </c>
      <c r="F43" s="251">
        <v>91.4</v>
      </c>
      <c r="G43" s="251">
        <v>87.2</v>
      </c>
      <c r="H43" s="251">
        <v>87.8</v>
      </c>
      <c r="I43" s="251">
        <v>91</v>
      </c>
      <c r="J43" s="251">
        <v>92.4</v>
      </c>
      <c r="K43" s="251">
        <v>97</v>
      </c>
      <c r="L43" s="251">
        <v>97.1</v>
      </c>
      <c r="M43" s="251">
        <v>90.7</v>
      </c>
      <c r="N43" s="23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</row>
    <row r="44" spans="1:26" ht="10.5" customHeight="1">
      <c r="A44" s="10" t="s">
        <v>190</v>
      </c>
      <c r="B44" s="251">
        <v>92.5</v>
      </c>
      <c r="C44" s="251">
        <v>96.7</v>
      </c>
      <c r="D44" s="251">
        <v>92.6</v>
      </c>
      <c r="E44" s="251">
        <v>92.4</v>
      </c>
      <c r="F44" s="251">
        <v>90.8</v>
      </c>
      <c r="G44" s="251">
        <v>92.9</v>
      </c>
      <c r="H44" s="251">
        <v>91.7</v>
      </c>
      <c r="I44" s="251">
        <v>90</v>
      </c>
      <c r="J44" s="251">
        <v>88.2</v>
      </c>
      <c r="K44" s="251">
        <v>92.5</v>
      </c>
      <c r="L44" s="251">
        <v>92.9</v>
      </c>
      <c r="M44" s="251">
        <v>85.8</v>
      </c>
      <c r="N44" s="23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</row>
    <row r="45" spans="1:26" ht="10.5" customHeight="1">
      <c r="A45" s="10" t="s">
        <v>203</v>
      </c>
      <c r="B45" s="251">
        <v>90.1</v>
      </c>
      <c r="C45" s="251">
        <v>96.7</v>
      </c>
      <c r="D45" s="251">
        <v>102.8</v>
      </c>
      <c r="E45" s="251">
        <v>96.6</v>
      </c>
      <c r="F45" s="251">
        <v>101</v>
      </c>
      <c r="G45" s="251">
        <v>96.2</v>
      </c>
      <c r="H45" s="251">
        <v>96.2</v>
      </c>
      <c r="I45" s="251">
        <v>95.9</v>
      </c>
      <c r="J45" s="251">
        <v>92.7</v>
      </c>
      <c r="K45" s="251">
        <v>100</v>
      </c>
      <c r="L45" s="251">
        <v>104.8</v>
      </c>
      <c r="M45" s="251">
        <v>101.4</v>
      </c>
      <c r="N45" s="23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</row>
    <row r="46" spans="1:26" ht="10.5" customHeight="1">
      <c r="A46" s="10" t="s">
        <v>218</v>
      </c>
      <c r="B46" s="251">
        <v>93.5</v>
      </c>
      <c r="C46" s="251">
        <v>90.4</v>
      </c>
      <c r="D46" s="251">
        <v>93.3</v>
      </c>
      <c r="E46" s="251">
        <v>85.9</v>
      </c>
      <c r="F46" s="251">
        <v>97.9</v>
      </c>
      <c r="G46" s="251">
        <v>95.7</v>
      </c>
      <c r="H46" s="251">
        <v>85.2</v>
      </c>
      <c r="I46" s="251">
        <v>83.9</v>
      </c>
      <c r="J46" s="251">
        <v>78.7</v>
      </c>
      <c r="K46" s="251">
        <v>79.1</v>
      </c>
      <c r="L46" s="251"/>
      <c r="M46" s="251"/>
      <c r="N46" s="23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</row>
    <row r="47" spans="14:26" ht="10.5" customHeight="1">
      <c r="N47" s="23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</row>
    <row r="48" spans="14:26" ht="10.5" customHeight="1">
      <c r="N48" s="23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45" t="s">
        <v>137</v>
      </c>
      <c r="C65" s="245" t="s">
        <v>138</v>
      </c>
      <c r="D65" s="245" t="s">
        <v>139</v>
      </c>
      <c r="E65" s="245" t="s">
        <v>124</v>
      </c>
      <c r="F65" s="245" t="s">
        <v>125</v>
      </c>
      <c r="G65" s="245" t="s">
        <v>126</v>
      </c>
      <c r="H65" s="245" t="s">
        <v>127</v>
      </c>
      <c r="I65" s="245" t="s">
        <v>128</v>
      </c>
      <c r="J65" s="245" t="s">
        <v>129</v>
      </c>
      <c r="K65" s="245" t="s">
        <v>130</v>
      </c>
      <c r="L65" s="245" t="s">
        <v>131</v>
      </c>
      <c r="M65" s="245" t="s">
        <v>132</v>
      </c>
    </row>
    <row r="66" spans="1:26" ht="10.5" customHeight="1">
      <c r="A66" s="10" t="s">
        <v>188</v>
      </c>
      <c r="B66" s="242">
        <v>73.1</v>
      </c>
      <c r="C66" s="242">
        <v>75.7</v>
      </c>
      <c r="D66" s="242">
        <v>78.1</v>
      </c>
      <c r="E66" s="242">
        <v>80.8</v>
      </c>
      <c r="F66" s="242">
        <v>74.5</v>
      </c>
      <c r="G66" s="242">
        <v>81.3</v>
      </c>
      <c r="H66" s="242">
        <v>84.2</v>
      </c>
      <c r="I66" s="242">
        <v>85.2</v>
      </c>
      <c r="J66" s="242">
        <v>88.5</v>
      </c>
      <c r="K66" s="242">
        <v>87.1</v>
      </c>
      <c r="L66" s="242">
        <v>87.6</v>
      </c>
      <c r="M66" s="242">
        <v>87.8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0.5" customHeight="1">
      <c r="A67" s="10" t="s">
        <v>210</v>
      </c>
      <c r="B67" s="242">
        <v>83.9</v>
      </c>
      <c r="C67" s="242">
        <v>91.2</v>
      </c>
      <c r="D67" s="242">
        <v>100</v>
      </c>
      <c r="E67" s="242">
        <v>96.4</v>
      </c>
      <c r="F67" s="242">
        <v>86.6</v>
      </c>
      <c r="G67" s="242">
        <v>91.1</v>
      </c>
      <c r="H67" s="242">
        <v>92</v>
      </c>
      <c r="I67" s="242">
        <v>92.1</v>
      </c>
      <c r="J67" s="242">
        <v>91.1</v>
      </c>
      <c r="K67" s="242">
        <v>86.7</v>
      </c>
      <c r="L67" s="242">
        <v>86.1</v>
      </c>
      <c r="M67" s="242">
        <v>80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0.5" customHeight="1">
      <c r="A68" s="10" t="s">
        <v>190</v>
      </c>
      <c r="B68" s="242">
        <v>75.1</v>
      </c>
      <c r="C68" s="242">
        <v>82.1</v>
      </c>
      <c r="D68" s="242">
        <v>96.7</v>
      </c>
      <c r="E68" s="242">
        <v>87.7</v>
      </c>
      <c r="F68" s="242">
        <v>86.9</v>
      </c>
      <c r="G68" s="242">
        <v>86.2</v>
      </c>
      <c r="H68" s="242">
        <v>84.7</v>
      </c>
      <c r="I68" s="242">
        <v>81.4</v>
      </c>
      <c r="J68" s="242">
        <v>89</v>
      </c>
      <c r="K68" s="242">
        <v>88.7</v>
      </c>
      <c r="L68" s="242">
        <v>83.3</v>
      </c>
      <c r="M68" s="242">
        <v>80.2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0.5" customHeight="1">
      <c r="A69" s="10" t="s">
        <v>203</v>
      </c>
      <c r="B69" s="242">
        <v>79.3</v>
      </c>
      <c r="C69" s="242">
        <v>95</v>
      </c>
      <c r="D69" s="242">
        <v>86</v>
      </c>
      <c r="E69" s="242">
        <v>83.8</v>
      </c>
      <c r="F69" s="242">
        <v>75.7</v>
      </c>
      <c r="G69" s="242">
        <v>83.4</v>
      </c>
      <c r="H69" s="242">
        <v>91.3</v>
      </c>
      <c r="I69" s="242">
        <v>86.7</v>
      </c>
      <c r="J69" s="242">
        <v>88.1</v>
      </c>
      <c r="K69" s="242">
        <v>92.3</v>
      </c>
      <c r="L69" s="242">
        <v>88.3</v>
      </c>
      <c r="M69" s="242">
        <v>77.8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0.5" customHeight="1">
      <c r="A70" s="10" t="s">
        <v>218</v>
      </c>
      <c r="B70" s="242">
        <v>67</v>
      </c>
      <c r="C70" s="242">
        <v>66.7</v>
      </c>
      <c r="D70" s="242">
        <v>62</v>
      </c>
      <c r="E70" s="242">
        <v>77.3</v>
      </c>
      <c r="F70" s="242">
        <v>80</v>
      </c>
      <c r="G70" s="242">
        <v>74.7</v>
      </c>
      <c r="H70" s="242">
        <v>81.6</v>
      </c>
      <c r="I70" s="242">
        <v>78.6</v>
      </c>
      <c r="J70" s="242">
        <v>80.1</v>
      </c>
      <c r="K70" s="242">
        <v>83.1</v>
      </c>
      <c r="L70" s="242"/>
      <c r="M70" s="242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2:26" ht="10.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2:26" ht="9" customHeight="1">
      <c r="B72" s="248"/>
      <c r="C72" s="248"/>
      <c r="D72" s="248"/>
      <c r="E72" s="248"/>
      <c r="F72" s="248"/>
      <c r="G72" s="252"/>
      <c r="H72" s="248"/>
      <c r="I72" s="248"/>
      <c r="J72" s="248"/>
      <c r="K72" s="248"/>
      <c r="L72" s="248"/>
      <c r="M72" s="248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2:13" ht="13.5"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49" customWidth="1"/>
    <col min="25" max="26" width="7.625" style="0" customWidth="1"/>
  </cols>
  <sheetData>
    <row r="1" spans="1:29" ht="13.5">
      <c r="A1" s="23"/>
      <c r="B1" s="253"/>
      <c r="C1" s="236"/>
      <c r="D1" s="236"/>
      <c r="E1" s="236"/>
      <c r="F1" s="236"/>
      <c r="G1" s="236"/>
      <c r="H1" s="236"/>
      <c r="I1" s="236"/>
      <c r="J1" s="1"/>
      <c r="L1" s="64"/>
      <c r="M1" s="63"/>
      <c r="N1" s="64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"/>
      <c r="AB1" s="1"/>
      <c r="AC1" s="1"/>
    </row>
    <row r="2" spans="1:29" ht="13.5">
      <c r="A2" s="23"/>
      <c r="B2" s="236"/>
      <c r="C2" s="236"/>
      <c r="D2" s="236"/>
      <c r="E2" s="236"/>
      <c r="F2" s="236"/>
      <c r="G2" s="236"/>
      <c r="H2" s="236"/>
      <c r="I2" s="236"/>
      <c r="J2" s="1"/>
      <c r="L2" s="64"/>
      <c r="M2" s="254"/>
      <c r="N2" s="6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1"/>
      <c r="AB2" s="1"/>
      <c r="AC2" s="1"/>
    </row>
    <row r="3" spans="1:29" ht="13.5">
      <c r="A3" s="23"/>
      <c r="B3" s="236"/>
      <c r="C3" s="236"/>
      <c r="D3" s="236"/>
      <c r="E3" s="236"/>
      <c r="F3" s="236"/>
      <c r="G3" s="236"/>
      <c r="H3" s="236"/>
      <c r="I3" s="236"/>
      <c r="J3" s="1"/>
      <c r="L3" s="64"/>
      <c r="M3" s="254"/>
      <c r="N3" s="6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1"/>
      <c r="AB3" s="1"/>
      <c r="AC3" s="1"/>
    </row>
    <row r="4" spans="1:29" ht="13.5">
      <c r="A4" s="23"/>
      <c r="B4" s="236"/>
      <c r="C4" s="236"/>
      <c r="D4" s="236"/>
      <c r="E4" s="236"/>
      <c r="F4" s="236"/>
      <c r="G4" s="236"/>
      <c r="H4" s="236"/>
      <c r="I4" s="236"/>
      <c r="J4" s="1"/>
      <c r="L4" s="64"/>
      <c r="M4" s="254"/>
      <c r="N4" s="6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1"/>
      <c r="AB4" s="1"/>
      <c r="AC4" s="1"/>
    </row>
    <row r="5" spans="1:29" ht="13.5">
      <c r="A5" s="23"/>
      <c r="B5" s="236"/>
      <c r="C5" s="236"/>
      <c r="D5" s="236"/>
      <c r="E5" s="236"/>
      <c r="F5" s="236"/>
      <c r="G5" s="236"/>
      <c r="H5" s="236"/>
      <c r="I5" s="236"/>
      <c r="J5" s="1"/>
      <c r="L5" s="64"/>
      <c r="M5" s="254"/>
      <c r="N5" s="6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1"/>
      <c r="AB5" s="1"/>
      <c r="AC5" s="1"/>
    </row>
    <row r="6" spans="10:29" ht="13.5">
      <c r="J6" s="1"/>
      <c r="L6" s="64"/>
      <c r="M6" s="254"/>
      <c r="N6" s="6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1"/>
      <c r="AB6" s="1"/>
      <c r="AC6" s="1"/>
    </row>
    <row r="7" spans="10:23" ht="13.5">
      <c r="J7" s="1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121</v>
      </c>
      <c r="C18" s="11" t="s">
        <v>122</v>
      </c>
      <c r="D18" s="11" t="s">
        <v>123</v>
      </c>
      <c r="E18" s="11" t="s">
        <v>124</v>
      </c>
      <c r="F18" s="11" t="s">
        <v>125</v>
      </c>
      <c r="G18" s="11" t="s">
        <v>126</v>
      </c>
      <c r="H18" s="11" t="s">
        <v>127</v>
      </c>
      <c r="I18" s="11" t="s">
        <v>128</v>
      </c>
      <c r="J18" s="11" t="s">
        <v>129</v>
      </c>
      <c r="K18" s="11" t="s">
        <v>130</v>
      </c>
      <c r="L18" s="11" t="s">
        <v>131</v>
      </c>
      <c r="M18" s="11" t="s">
        <v>132</v>
      </c>
    </row>
    <row r="19" spans="1:13" ht="10.5" customHeight="1">
      <c r="A19" s="10" t="s">
        <v>204</v>
      </c>
      <c r="B19" s="251">
        <v>15.9</v>
      </c>
      <c r="C19" s="251">
        <v>14.3</v>
      </c>
      <c r="D19" s="251">
        <v>15.2</v>
      </c>
      <c r="E19" s="251">
        <v>18.6</v>
      </c>
      <c r="F19" s="251">
        <v>17.4</v>
      </c>
      <c r="G19" s="251">
        <v>15.7</v>
      </c>
      <c r="H19" s="251">
        <v>15.4</v>
      </c>
      <c r="I19" s="251">
        <v>16</v>
      </c>
      <c r="J19" s="251">
        <v>16.5</v>
      </c>
      <c r="K19" s="251">
        <v>15</v>
      </c>
      <c r="L19" s="251">
        <v>14.9</v>
      </c>
      <c r="M19" s="251">
        <v>16.9</v>
      </c>
    </row>
    <row r="20" spans="1:13" ht="10.5" customHeight="1">
      <c r="A20" s="10" t="s">
        <v>210</v>
      </c>
      <c r="B20" s="251">
        <v>14.7</v>
      </c>
      <c r="C20" s="251">
        <v>15.2</v>
      </c>
      <c r="D20" s="251">
        <v>16.7</v>
      </c>
      <c r="E20" s="251">
        <v>15.9</v>
      </c>
      <c r="F20" s="251">
        <v>16.3</v>
      </c>
      <c r="G20" s="251">
        <v>16.4</v>
      </c>
      <c r="H20" s="251">
        <v>14.7</v>
      </c>
      <c r="I20" s="251">
        <v>16.5</v>
      </c>
      <c r="J20" s="251">
        <v>15.9</v>
      </c>
      <c r="K20" s="251">
        <v>18</v>
      </c>
      <c r="L20" s="251">
        <v>17.3</v>
      </c>
      <c r="M20" s="251">
        <v>15.7</v>
      </c>
    </row>
    <row r="21" spans="1:13" ht="10.5" customHeight="1">
      <c r="A21" s="10" t="s">
        <v>190</v>
      </c>
      <c r="B21" s="251">
        <v>15.3</v>
      </c>
      <c r="C21" s="251">
        <v>16</v>
      </c>
      <c r="D21" s="251">
        <v>17.8</v>
      </c>
      <c r="E21" s="251">
        <v>16.9</v>
      </c>
      <c r="F21" s="251">
        <v>18.4</v>
      </c>
      <c r="G21" s="251">
        <v>17.6</v>
      </c>
      <c r="H21" s="251">
        <v>15.3</v>
      </c>
      <c r="I21" s="251">
        <v>15.4</v>
      </c>
      <c r="J21" s="251">
        <v>16.9</v>
      </c>
      <c r="K21" s="251">
        <v>17.3</v>
      </c>
      <c r="L21" s="251">
        <v>17.1</v>
      </c>
      <c r="M21" s="251">
        <v>17.5</v>
      </c>
    </row>
    <row r="22" spans="1:13" ht="10.5" customHeight="1">
      <c r="A22" s="10" t="s">
        <v>203</v>
      </c>
      <c r="B22" s="251">
        <v>15.8</v>
      </c>
      <c r="C22" s="251">
        <v>15.4</v>
      </c>
      <c r="D22" s="251">
        <v>15</v>
      </c>
      <c r="E22" s="251">
        <v>17.1</v>
      </c>
      <c r="F22" s="251">
        <v>15.4</v>
      </c>
      <c r="G22" s="251">
        <v>15.7</v>
      </c>
      <c r="H22" s="251">
        <v>16.6</v>
      </c>
      <c r="I22" s="251">
        <v>14.1</v>
      </c>
      <c r="J22" s="251">
        <v>15</v>
      </c>
      <c r="K22" s="251">
        <v>16</v>
      </c>
      <c r="L22" s="251">
        <v>14.4</v>
      </c>
      <c r="M22" s="251">
        <v>14.4</v>
      </c>
    </row>
    <row r="23" spans="1:13" ht="10.5" customHeight="1">
      <c r="A23" s="10" t="s">
        <v>218</v>
      </c>
      <c r="B23" s="251">
        <v>12</v>
      </c>
      <c r="C23" s="251">
        <v>11.2</v>
      </c>
      <c r="D23" s="251">
        <v>11.2</v>
      </c>
      <c r="E23" s="251">
        <v>13.5</v>
      </c>
      <c r="F23" s="251">
        <v>13.4</v>
      </c>
      <c r="G23" s="251">
        <v>13</v>
      </c>
      <c r="H23" s="251">
        <v>15</v>
      </c>
      <c r="I23" s="251">
        <v>12.9</v>
      </c>
      <c r="J23" s="251">
        <v>14.4</v>
      </c>
      <c r="K23" s="251">
        <v>13.7</v>
      </c>
      <c r="L23" s="251"/>
      <c r="M23" s="251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121</v>
      </c>
      <c r="C42" s="11" t="s">
        <v>122</v>
      </c>
      <c r="D42" s="11" t="s">
        <v>123</v>
      </c>
      <c r="E42" s="11" t="s">
        <v>124</v>
      </c>
      <c r="F42" s="11" t="s">
        <v>125</v>
      </c>
      <c r="G42" s="11" t="s">
        <v>126</v>
      </c>
      <c r="H42" s="11" t="s">
        <v>127</v>
      </c>
      <c r="I42" s="11" t="s">
        <v>128</v>
      </c>
      <c r="J42" s="11" t="s">
        <v>129</v>
      </c>
      <c r="K42" s="11" t="s">
        <v>130</v>
      </c>
      <c r="L42" s="11" t="s">
        <v>131</v>
      </c>
      <c r="M42" s="11" t="s">
        <v>132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204</v>
      </c>
      <c r="B43" s="251">
        <v>26.9</v>
      </c>
      <c r="C43" s="251">
        <v>26.5</v>
      </c>
      <c r="D43" s="251">
        <v>23.4</v>
      </c>
      <c r="E43" s="251">
        <v>26.7</v>
      </c>
      <c r="F43" s="251">
        <v>28.9</v>
      </c>
      <c r="G43" s="251">
        <v>26.9</v>
      </c>
      <c r="H43" s="251">
        <v>26.2</v>
      </c>
      <c r="I43" s="251">
        <v>27.1</v>
      </c>
      <c r="J43" s="251">
        <v>27.7</v>
      </c>
      <c r="K43" s="251">
        <v>26.9</v>
      </c>
      <c r="L43" s="251">
        <v>25.5</v>
      </c>
      <c r="M43" s="251">
        <v>26.2</v>
      </c>
      <c r="N43" s="6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210</v>
      </c>
      <c r="B44" s="251">
        <v>25.9</v>
      </c>
      <c r="C44" s="251">
        <v>26.8</v>
      </c>
      <c r="D44" s="251">
        <v>27.1</v>
      </c>
      <c r="E44" s="251">
        <v>27</v>
      </c>
      <c r="F44" s="251">
        <v>28</v>
      </c>
      <c r="G44" s="251">
        <v>27.8</v>
      </c>
      <c r="H44" s="251">
        <v>26.4</v>
      </c>
      <c r="I44" s="251">
        <v>26.9</v>
      </c>
      <c r="J44" s="251">
        <v>27.1</v>
      </c>
      <c r="K44" s="251">
        <v>27.4</v>
      </c>
      <c r="L44" s="251">
        <v>27.2</v>
      </c>
      <c r="M44" s="251">
        <v>26.8</v>
      </c>
      <c r="N44" s="6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190</v>
      </c>
      <c r="B45" s="251">
        <v>27.3</v>
      </c>
      <c r="C45" s="251">
        <v>27.4</v>
      </c>
      <c r="D45" s="251">
        <v>27.8</v>
      </c>
      <c r="E45" s="251">
        <v>27.4</v>
      </c>
      <c r="F45" s="251">
        <v>28.1</v>
      </c>
      <c r="G45" s="251">
        <v>28.2</v>
      </c>
      <c r="H45" s="251">
        <v>27.3</v>
      </c>
      <c r="I45" s="251">
        <v>26.7</v>
      </c>
      <c r="J45" s="251">
        <v>27.2</v>
      </c>
      <c r="K45" s="251">
        <v>27</v>
      </c>
      <c r="L45" s="251">
        <v>27.3</v>
      </c>
      <c r="M45" s="251">
        <v>28</v>
      </c>
      <c r="N45" s="6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203</v>
      </c>
      <c r="B46" s="251">
        <v>29.2</v>
      </c>
      <c r="C46" s="251">
        <v>27.7</v>
      </c>
      <c r="D46" s="251">
        <v>25.7</v>
      </c>
      <c r="E46" s="251">
        <v>25.8</v>
      </c>
      <c r="F46" s="251">
        <v>25.9</v>
      </c>
      <c r="G46" s="251">
        <v>27.1</v>
      </c>
      <c r="H46" s="251">
        <v>26.4</v>
      </c>
      <c r="I46" s="251">
        <v>26.5</v>
      </c>
      <c r="J46" s="251">
        <v>26.6</v>
      </c>
      <c r="K46" s="251">
        <v>26.8</v>
      </c>
      <c r="L46" s="251">
        <v>27.2</v>
      </c>
      <c r="M46" s="251">
        <v>27.9</v>
      </c>
      <c r="N46" s="6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218</v>
      </c>
      <c r="B47" s="251">
        <v>28.5</v>
      </c>
      <c r="C47" s="251">
        <v>27.3</v>
      </c>
      <c r="D47" s="251">
        <v>25.9</v>
      </c>
      <c r="E47" s="251">
        <v>25.3</v>
      </c>
      <c r="F47" s="251">
        <v>25.8</v>
      </c>
      <c r="G47" s="251">
        <v>25.1</v>
      </c>
      <c r="H47" s="251">
        <v>25.2</v>
      </c>
      <c r="I47" s="251">
        <v>24.4</v>
      </c>
      <c r="J47" s="251">
        <v>24.5</v>
      </c>
      <c r="K47" s="251">
        <v>23.4</v>
      </c>
      <c r="L47" s="251"/>
      <c r="M47" s="251"/>
      <c r="N47" s="6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0.5" customHeight="1">
      <c r="A70" s="10"/>
      <c r="B70" s="11" t="s">
        <v>121</v>
      </c>
      <c r="C70" s="11" t="s">
        <v>122</v>
      </c>
      <c r="D70" s="11" t="s">
        <v>123</v>
      </c>
      <c r="E70" s="11" t="s">
        <v>124</v>
      </c>
      <c r="F70" s="11" t="s">
        <v>125</v>
      </c>
      <c r="G70" s="11" t="s">
        <v>126</v>
      </c>
      <c r="H70" s="11" t="s">
        <v>127</v>
      </c>
      <c r="I70" s="11" t="s">
        <v>128</v>
      </c>
      <c r="J70" s="11" t="s">
        <v>129</v>
      </c>
      <c r="K70" s="11" t="s">
        <v>130</v>
      </c>
      <c r="L70" s="11" t="s">
        <v>131</v>
      </c>
      <c r="M70" s="11" t="s">
        <v>132</v>
      </c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0.5" customHeight="1">
      <c r="A71" s="10" t="s">
        <v>204</v>
      </c>
      <c r="B71" s="242">
        <v>58.4</v>
      </c>
      <c r="C71" s="242">
        <v>54.2</v>
      </c>
      <c r="D71" s="242">
        <v>66.9</v>
      </c>
      <c r="E71" s="242">
        <v>67.7</v>
      </c>
      <c r="F71" s="242">
        <v>58.6</v>
      </c>
      <c r="G71" s="242">
        <v>59.8</v>
      </c>
      <c r="H71" s="242">
        <v>59.2</v>
      </c>
      <c r="I71" s="242">
        <v>58.5</v>
      </c>
      <c r="J71" s="242">
        <v>59.1</v>
      </c>
      <c r="K71" s="242">
        <v>56.2</v>
      </c>
      <c r="L71" s="242">
        <v>59.6</v>
      </c>
      <c r="M71" s="242">
        <v>63.9</v>
      </c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0.5" customHeight="1">
      <c r="A72" s="10" t="s">
        <v>210</v>
      </c>
      <c r="B72" s="242">
        <v>56.9</v>
      </c>
      <c r="C72" s="242">
        <v>55.9</v>
      </c>
      <c r="D72" s="242">
        <v>61.4</v>
      </c>
      <c r="E72" s="242">
        <v>59.1</v>
      </c>
      <c r="F72" s="242">
        <v>57.4</v>
      </c>
      <c r="G72" s="242">
        <v>59</v>
      </c>
      <c r="H72" s="242">
        <v>56.7</v>
      </c>
      <c r="I72" s="242">
        <v>61</v>
      </c>
      <c r="J72" s="242">
        <v>58.2</v>
      </c>
      <c r="K72" s="242">
        <v>65.4</v>
      </c>
      <c r="L72" s="242">
        <v>63.6</v>
      </c>
      <c r="M72" s="242">
        <v>58.7</v>
      </c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13" ht="10.5" customHeight="1">
      <c r="A73" s="10" t="s">
        <v>190</v>
      </c>
      <c r="B73" s="242">
        <v>55.7</v>
      </c>
      <c r="C73" s="242">
        <v>58.1</v>
      </c>
      <c r="D73" s="242">
        <v>63.8</v>
      </c>
      <c r="E73" s="242">
        <v>61.8</v>
      </c>
      <c r="F73" s="242">
        <v>65.1</v>
      </c>
      <c r="G73" s="242">
        <v>62.4</v>
      </c>
      <c r="H73" s="242">
        <v>56.7</v>
      </c>
      <c r="I73" s="242">
        <v>58</v>
      </c>
      <c r="J73" s="242">
        <v>61.8</v>
      </c>
      <c r="K73" s="242">
        <v>64.1</v>
      </c>
      <c r="L73" s="242">
        <v>62.6</v>
      </c>
      <c r="M73" s="242">
        <v>62.1</v>
      </c>
    </row>
    <row r="74" spans="1:13" ht="10.5" customHeight="1">
      <c r="A74" s="10" t="s">
        <v>203</v>
      </c>
      <c r="B74" s="242">
        <v>53.4</v>
      </c>
      <c r="C74" s="242">
        <v>56.8</v>
      </c>
      <c r="D74" s="242">
        <v>60.1</v>
      </c>
      <c r="E74" s="242">
        <v>66.3</v>
      </c>
      <c r="F74" s="242">
        <v>59.5</v>
      </c>
      <c r="G74" s="242">
        <v>56.9</v>
      </c>
      <c r="H74" s="242">
        <v>63.3</v>
      </c>
      <c r="I74" s="242">
        <v>53.2</v>
      </c>
      <c r="J74" s="242">
        <v>56.2</v>
      </c>
      <c r="K74" s="242">
        <v>59.4</v>
      </c>
      <c r="L74" s="242">
        <v>52.6</v>
      </c>
      <c r="M74" s="242">
        <v>50.7</v>
      </c>
    </row>
    <row r="75" spans="1:13" ht="10.5" customHeight="1">
      <c r="A75" s="10" t="s">
        <v>218</v>
      </c>
      <c r="B75" s="242">
        <v>41.6</v>
      </c>
      <c r="C75" s="242">
        <v>42.1</v>
      </c>
      <c r="D75" s="242">
        <v>44.7</v>
      </c>
      <c r="E75" s="242">
        <v>54.4</v>
      </c>
      <c r="F75" s="242">
        <v>51.3</v>
      </c>
      <c r="G75" s="242">
        <v>52.5</v>
      </c>
      <c r="H75" s="242">
        <v>59.6</v>
      </c>
      <c r="I75" s="242">
        <v>53.8</v>
      </c>
      <c r="J75" s="242">
        <v>58.6</v>
      </c>
      <c r="K75" s="242">
        <v>59.2</v>
      </c>
      <c r="L75" s="242"/>
      <c r="M75" s="242"/>
    </row>
    <row r="76" spans="2:13" ht="9.75" customHeight="1">
      <c r="B76" s="248"/>
      <c r="C76" s="248"/>
      <c r="D76" s="248"/>
      <c r="E76" s="248"/>
      <c r="F76" s="248"/>
      <c r="G76" s="248"/>
      <c r="H76" s="248"/>
      <c r="I76" s="248"/>
      <c r="J76" s="248"/>
      <c r="K76" s="246"/>
      <c r="L76" s="248"/>
      <c r="M76" s="248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4"/>
      <c r="M3" s="63"/>
      <c r="N3" s="64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4"/>
      <c r="M4" s="254"/>
      <c r="N4" s="6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4"/>
      <c r="M5" s="254"/>
      <c r="N5" s="6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4"/>
      <c r="M6" s="254"/>
      <c r="N6" s="6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4"/>
      <c r="M7" s="254"/>
      <c r="N7" s="6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4"/>
      <c r="M8" s="254"/>
      <c r="N8" s="6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4"/>
      <c r="M9" s="64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1"/>
    </row>
    <row r="10" spans="12:27" ht="9.75" customHeight="1">
      <c r="L10" s="64"/>
      <c r="M10" s="64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1"/>
    </row>
    <row r="11" spans="12:27" ht="9.75" customHeight="1">
      <c r="L11" s="64"/>
      <c r="M11" s="64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1"/>
    </row>
    <row r="12" spans="12:27" ht="9.75" customHeight="1">
      <c r="L12" s="64"/>
      <c r="M12" s="64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1"/>
    </row>
    <row r="13" spans="12:27" ht="9.75" customHeight="1">
      <c r="L13" s="64"/>
      <c r="M13" s="64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1"/>
    </row>
    <row r="14" spans="12:27" ht="9.75" customHeight="1">
      <c r="L14" s="64"/>
      <c r="M14" s="63"/>
      <c r="AA14" s="1"/>
    </row>
    <row r="15" spans="12:27" ht="9.75" customHeight="1">
      <c r="L15" s="64"/>
      <c r="M15" s="254"/>
      <c r="AA15" s="1"/>
    </row>
    <row r="16" spans="12:27" ht="9.75" customHeight="1">
      <c r="L16" s="64"/>
      <c r="M16" s="254"/>
      <c r="AA16" s="1"/>
    </row>
    <row r="17" spans="12:27" ht="9.75" customHeight="1">
      <c r="L17" s="64"/>
      <c r="M17" s="254"/>
      <c r="AA17" s="1"/>
    </row>
    <row r="18" spans="12:27" ht="9.75" customHeight="1">
      <c r="L18" s="64"/>
      <c r="M18" s="254"/>
      <c r="AA18" s="1"/>
    </row>
    <row r="19" spans="12:27" ht="9.75" customHeight="1">
      <c r="L19" s="64"/>
      <c r="M19" s="254"/>
      <c r="AA19" s="1"/>
    </row>
    <row r="20" spans="12:27" ht="9.75" customHeight="1">
      <c r="L20" s="64"/>
      <c r="M20" s="64"/>
      <c r="AA20" s="1"/>
    </row>
    <row r="21" spans="12:27" ht="9.75" customHeight="1">
      <c r="L21" s="64"/>
      <c r="M21" s="64"/>
      <c r="AA21" s="1"/>
    </row>
    <row r="22" spans="12:27" ht="9.75" customHeight="1">
      <c r="L22" s="64"/>
      <c r="M22" s="64"/>
      <c r="AA22" s="1"/>
    </row>
    <row r="23" ht="3" customHeight="1">
      <c r="AA23" s="1"/>
    </row>
    <row r="24" spans="1:27" ht="10.5" customHeight="1">
      <c r="A24" s="10"/>
      <c r="B24" s="11" t="s">
        <v>121</v>
      </c>
      <c r="C24" s="11" t="s">
        <v>122</v>
      </c>
      <c r="D24" s="11" t="s">
        <v>123</v>
      </c>
      <c r="E24" s="11" t="s">
        <v>124</v>
      </c>
      <c r="F24" s="11" t="s">
        <v>125</v>
      </c>
      <c r="G24" s="11" t="s">
        <v>126</v>
      </c>
      <c r="H24" s="11" t="s">
        <v>127</v>
      </c>
      <c r="I24" s="11" t="s">
        <v>128</v>
      </c>
      <c r="J24" s="11" t="s">
        <v>129</v>
      </c>
      <c r="K24" s="11" t="s">
        <v>130</v>
      </c>
      <c r="L24" s="11" t="s">
        <v>131</v>
      </c>
      <c r="M24" s="11" t="s">
        <v>132</v>
      </c>
      <c r="AA24" s="1"/>
    </row>
    <row r="25" spans="1:27" ht="10.5" customHeight="1">
      <c r="A25" s="10" t="s">
        <v>211</v>
      </c>
      <c r="B25" s="251">
        <v>21.2</v>
      </c>
      <c r="C25" s="251">
        <v>23.6</v>
      </c>
      <c r="D25" s="251">
        <v>23.5</v>
      </c>
      <c r="E25" s="251">
        <v>25.2</v>
      </c>
      <c r="F25" s="251">
        <v>24.6</v>
      </c>
      <c r="G25" s="251">
        <v>28.3</v>
      </c>
      <c r="H25" s="251">
        <v>24.6</v>
      </c>
      <c r="I25" s="251">
        <v>23.4</v>
      </c>
      <c r="J25" s="251">
        <v>22.5</v>
      </c>
      <c r="K25" s="251">
        <v>23.1</v>
      </c>
      <c r="L25" s="251">
        <v>20.9</v>
      </c>
      <c r="M25" s="251">
        <v>20.6</v>
      </c>
      <c r="AA25" s="1"/>
    </row>
    <row r="26" spans="1:27" ht="10.5" customHeight="1">
      <c r="A26" s="10" t="s">
        <v>210</v>
      </c>
      <c r="B26" s="251">
        <v>18.7</v>
      </c>
      <c r="C26" s="251">
        <v>19.2</v>
      </c>
      <c r="D26" s="251">
        <v>23.7</v>
      </c>
      <c r="E26" s="251">
        <v>22.6</v>
      </c>
      <c r="F26" s="251">
        <v>25.9</v>
      </c>
      <c r="G26" s="251">
        <v>24</v>
      </c>
      <c r="H26" s="251">
        <v>23.8</v>
      </c>
      <c r="I26" s="251">
        <v>23</v>
      </c>
      <c r="J26" s="251">
        <v>21.8</v>
      </c>
      <c r="K26" s="251">
        <v>19.6</v>
      </c>
      <c r="L26" s="251">
        <v>19.1</v>
      </c>
      <c r="M26" s="251">
        <v>18.8</v>
      </c>
      <c r="AA26" s="1"/>
    </row>
    <row r="27" spans="1:27" ht="10.5" customHeight="1">
      <c r="A27" s="10" t="s">
        <v>190</v>
      </c>
      <c r="B27" s="251">
        <v>21.2</v>
      </c>
      <c r="C27" s="251">
        <v>18.2</v>
      </c>
      <c r="D27" s="251">
        <v>21.8</v>
      </c>
      <c r="E27" s="251">
        <v>21.3</v>
      </c>
      <c r="F27" s="251">
        <v>21.8</v>
      </c>
      <c r="G27" s="251">
        <v>22.4</v>
      </c>
      <c r="H27" s="251">
        <v>24.4</v>
      </c>
      <c r="I27" s="251">
        <v>20.7</v>
      </c>
      <c r="J27" s="251">
        <v>17.6</v>
      </c>
      <c r="K27" s="251">
        <v>21</v>
      </c>
      <c r="L27" s="251">
        <v>22</v>
      </c>
      <c r="M27" s="251">
        <v>20.3</v>
      </c>
      <c r="AA27" s="1"/>
    </row>
    <row r="28" spans="1:27" ht="10.5" customHeight="1">
      <c r="A28" s="10" t="s">
        <v>203</v>
      </c>
      <c r="B28" s="251">
        <v>18.4</v>
      </c>
      <c r="C28" s="251">
        <v>19.4</v>
      </c>
      <c r="D28" s="251">
        <v>19.4</v>
      </c>
      <c r="E28" s="251">
        <v>24.5</v>
      </c>
      <c r="F28" s="251">
        <v>21</v>
      </c>
      <c r="G28" s="251">
        <v>21.8</v>
      </c>
      <c r="H28" s="251">
        <v>24.5</v>
      </c>
      <c r="I28" s="251">
        <v>18.9</v>
      </c>
      <c r="J28" s="251">
        <v>22</v>
      </c>
      <c r="K28" s="251">
        <v>20.3</v>
      </c>
      <c r="L28" s="251">
        <v>16.3</v>
      </c>
      <c r="M28" s="251">
        <v>18.9</v>
      </c>
      <c r="AA28" s="1"/>
    </row>
    <row r="29" spans="1:27" ht="10.5" customHeight="1">
      <c r="A29" s="10" t="s">
        <v>218</v>
      </c>
      <c r="B29" s="251">
        <v>13.6</v>
      </c>
      <c r="C29" s="251">
        <v>16.7</v>
      </c>
      <c r="D29" s="251">
        <v>19.2</v>
      </c>
      <c r="E29" s="251">
        <v>16.9</v>
      </c>
      <c r="F29" s="251">
        <v>16.3</v>
      </c>
      <c r="G29" s="251">
        <v>17.7</v>
      </c>
      <c r="H29" s="251">
        <v>17</v>
      </c>
      <c r="I29" s="251">
        <v>16.3</v>
      </c>
      <c r="J29" s="251">
        <v>16.1</v>
      </c>
      <c r="K29" s="251">
        <v>18.4</v>
      </c>
      <c r="L29" s="251"/>
      <c r="M29" s="251"/>
      <c r="AA29" s="1"/>
    </row>
    <row r="30" ht="9.75" customHeight="1">
      <c r="AA30" s="1"/>
    </row>
    <row r="31" spans="14:27" ht="9.75" customHeight="1"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AA31" s="1"/>
    </row>
    <row r="51" spans="14:50" ht="9.75" customHeight="1">
      <c r="N51" s="1"/>
      <c r="O51" s="6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121</v>
      </c>
      <c r="C53" s="11" t="s">
        <v>122</v>
      </c>
      <c r="D53" s="11" t="s">
        <v>123</v>
      </c>
      <c r="E53" s="11" t="s">
        <v>124</v>
      </c>
      <c r="F53" s="11" t="s">
        <v>125</v>
      </c>
      <c r="G53" s="11" t="s">
        <v>126</v>
      </c>
      <c r="H53" s="11" t="s">
        <v>127</v>
      </c>
      <c r="I53" s="11" t="s">
        <v>128</v>
      </c>
      <c r="J53" s="11" t="s">
        <v>129</v>
      </c>
      <c r="K53" s="11" t="s">
        <v>130</v>
      </c>
      <c r="L53" s="11" t="s">
        <v>131</v>
      </c>
      <c r="M53" s="11" t="s">
        <v>132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211</v>
      </c>
      <c r="B54" s="251">
        <v>42</v>
      </c>
      <c r="C54" s="251">
        <v>43.4</v>
      </c>
      <c r="D54" s="251">
        <v>41</v>
      </c>
      <c r="E54" s="251">
        <v>40.6</v>
      </c>
      <c r="F54" s="251">
        <v>41.4</v>
      </c>
      <c r="G54" s="251">
        <v>43.6</v>
      </c>
      <c r="H54" s="251">
        <v>41.6</v>
      </c>
      <c r="I54" s="251">
        <v>41.2</v>
      </c>
      <c r="J54" s="251">
        <v>40.8</v>
      </c>
      <c r="K54" s="251">
        <v>41.1</v>
      </c>
      <c r="L54" s="251">
        <v>38.8</v>
      </c>
      <c r="M54" s="251">
        <v>37.3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210</v>
      </c>
      <c r="B55" s="251">
        <v>38.5</v>
      </c>
      <c r="C55" s="251">
        <v>37.5</v>
      </c>
      <c r="D55" s="251">
        <v>37.8</v>
      </c>
      <c r="E55" s="251">
        <v>36.3</v>
      </c>
      <c r="F55" s="251">
        <v>38.6</v>
      </c>
      <c r="G55" s="251">
        <v>38.7</v>
      </c>
      <c r="H55" s="251">
        <v>38.3</v>
      </c>
      <c r="I55" s="251">
        <v>38.3</v>
      </c>
      <c r="J55" s="251">
        <v>37.8</v>
      </c>
      <c r="K55" s="251">
        <v>37.3</v>
      </c>
      <c r="L55" s="251">
        <v>35.4</v>
      </c>
      <c r="M55" s="251">
        <v>32.8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190</v>
      </c>
      <c r="B56" s="251">
        <v>36.2</v>
      </c>
      <c r="C56" s="251">
        <v>36.5</v>
      </c>
      <c r="D56" s="251">
        <v>36.5</v>
      </c>
      <c r="E56" s="251">
        <v>36.3</v>
      </c>
      <c r="F56" s="251">
        <v>37.5</v>
      </c>
      <c r="G56" s="251">
        <v>37.7</v>
      </c>
      <c r="H56" s="251">
        <v>38.7</v>
      </c>
      <c r="I56" s="251">
        <v>37.1</v>
      </c>
      <c r="J56" s="251">
        <v>34.8</v>
      </c>
      <c r="K56" s="251">
        <v>35.1</v>
      </c>
      <c r="L56" s="251">
        <v>36.2</v>
      </c>
      <c r="M56" s="251">
        <v>35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203</v>
      </c>
      <c r="B57" s="251">
        <v>34.7</v>
      </c>
      <c r="C57" s="251">
        <v>34.4</v>
      </c>
      <c r="D57" s="251">
        <v>33.5</v>
      </c>
      <c r="E57" s="251">
        <v>36.6</v>
      </c>
      <c r="F57" s="251">
        <v>38</v>
      </c>
      <c r="G57" s="251">
        <v>38.1</v>
      </c>
      <c r="H57" s="251">
        <v>39.3</v>
      </c>
      <c r="I57" s="251">
        <v>38.5</v>
      </c>
      <c r="J57" s="251">
        <v>38.2</v>
      </c>
      <c r="K57" s="251">
        <v>38.6</v>
      </c>
      <c r="L57" s="251">
        <v>37.4</v>
      </c>
      <c r="M57" s="251">
        <v>36.8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218</v>
      </c>
      <c r="B58" s="251">
        <v>34.2</v>
      </c>
      <c r="C58" s="251">
        <v>34.5</v>
      </c>
      <c r="D58" s="251">
        <v>36.2</v>
      </c>
      <c r="E58" s="251">
        <v>34.8</v>
      </c>
      <c r="F58" s="251">
        <v>35.1</v>
      </c>
      <c r="G58" s="251">
        <v>34.9</v>
      </c>
      <c r="H58" s="251">
        <v>33.2</v>
      </c>
      <c r="I58" s="251">
        <v>33.6</v>
      </c>
      <c r="J58" s="251">
        <v>31.8</v>
      </c>
      <c r="K58" s="251">
        <v>33.1</v>
      </c>
      <c r="L58" s="251"/>
      <c r="M58" s="251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55"/>
    </row>
    <row r="66" spans="14:26" ht="9.75" customHeight="1"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</row>
    <row r="67" spans="14:26" ht="9.75" customHeight="1"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</row>
    <row r="68" spans="14:26" ht="9.75" customHeight="1"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</row>
    <row r="69" spans="14:26" ht="9.75" customHeight="1"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</row>
    <row r="70" spans="14:28" ht="9.75" customHeight="1">
      <c r="N70" s="6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1"/>
      <c r="AB70" s="1"/>
    </row>
    <row r="71" spans="14:28" ht="9.75" customHeight="1"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1"/>
      <c r="AB71" s="1"/>
    </row>
    <row r="72" spans="14:28" ht="9.75" customHeight="1"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1"/>
      <c r="AB72" s="1"/>
    </row>
    <row r="73" spans="14:28" ht="9.75" customHeight="1"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1"/>
      <c r="AB73" s="1"/>
    </row>
    <row r="74" spans="14:28" ht="9.75" customHeight="1"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1"/>
      <c r="AB74" s="1"/>
    </row>
    <row r="75" spans="14:28" ht="9.75" customHeight="1"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1"/>
      <c r="AB75" s="1"/>
    </row>
    <row r="82" ht="4.5" customHeight="1"/>
    <row r="83" spans="1:13" ht="10.5" customHeight="1">
      <c r="A83" s="10"/>
      <c r="B83" s="11" t="s">
        <v>121</v>
      </c>
      <c r="C83" s="11" t="s">
        <v>122</v>
      </c>
      <c r="D83" s="11" t="s">
        <v>123</v>
      </c>
      <c r="E83" s="11" t="s">
        <v>124</v>
      </c>
      <c r="F83" s="11" t="s">
        <v>125</v>
      </c>
      <c r="G83" s="11" t="s">
        <v>126</v>
      </c>
      <c r="H83" s="11" t="s">
        <v>127</v>
      </c>
      <c r="I83" s="11" t="s">
        <v>128</v>
      </c>
      <c r="J83" s="11" t="s">
        <v>129</v>
      </c>
      <c r="K83" s="11" t="s">
        <v>130</v>
      </c>
      <c r="L83" s="11" t="s">
        <v>131</v>
      </c>
      <c r="M83" s="11" t="s">
        <v>132</v>
      </c>
    </row>
    <row r="84" spans="1:13" ht="10.5" customHeight="1">
      <c r="A84" s="10" t="s">
        <v>211</v>
      </c>
      <c r="B84" s="242">
        <v>49.2</v>
      </c>
      <c r="C84" s="242">
        <v>53.5</v>
      </c>
      <c r="D84" s="242">
        <v>58.5</v>
      </c>
      <c r="E84" s="242">
        <v>62.2</v>
      </c>
      <c r="F84" s="242">
        <v>59.1</v>
      </c>
      <c r="G84" s="242">
        <v>63.9</v>
      </c>
      <c r="H84" s="242">
        <v>60.1</v>
      </c>
      <c r="I84" s="242">
        <v>57</v>
      </c>
      <c r="J84" s="242">
        <v>55.5</v>
      </c>
      <c r="K84" s="242">
        <v>56</v>
      </c>
      <c r="L84" s="242">
        <v>55.2</v>
      </c>
      <c r="M84" s="242">
        <v>55.9</v>
      </c>
    </row>
    <row r="85" spans="1:13" ht="10.5" customHeight="1">
      <c r="A85" s="10" t="s">
        <v>210</v>
      </c>
      <c r="B85" s="242">
        <v>47.8</v>
      </c>
      <c r="C85" s="242">
        <v>51.7</v>
      </c>
      <c r="D85" s="242">
        <v>62.5</v>
      </c>
      <c r="E85" s="242">
        <v>63.1</v>
      </c>
      <c r="F85" s="242">
        <v>66.1</v>
      </c>
      <c r="G85" s="242">
        <v>62</v>
      </c>
      <c r="H85" s="242">
        <v>62.3</v>
      </c>
      <c r="I85" s="242">
        <v>60</v>
      </c>
      <c r="J85" s="242">
        <v>57.9</v>
      </c>
      <c r="K85" s="242">
        <v>52.7</v>
      </c>
      <c r="L85" s="242">
        <v>55.1</v>
      </c>
      <c r="M85" s="242">
        <v>59</v>
      </c>
    </row>
    <row r="86" spans="1:13" ht="10.5" customHeight="1">
      <c r="A86" s="10" t="s">
        <v>190</v>
      </c>
      <c r="B86" s="242">
        <v>56.4</v>
      </c>
      <c r="C86" s="242">
        <v>49.6</v>
      </c>
      <c r="D86" s="242">
        <v>59.8</v>
      </c>
      <c r="E86" s="242">
        <v>58.8</v>
      </c>
      <c r="F86" s="242">
        <v>57.5</v>
      </c>
      <c r="G86" s="242">
        <v>59.3</v>
      </c>
      <c r="H86" s="242">
        <v>62.6</v>
      </c>
      <c r="I86" s="242">
        <v>56.9</v>
      </c>
      <c r="J86" s="242">
        <v>52.1</v>
      </c>
      <c r="K86" s="242">
        <v>59.6</v>
      </c>
      <c r="L86" s="242">
        <v>60.1</v>
      </c>
      <c r="M86" s="242">
        <v>58.7</v>
      </c>
    </row>
    <row r="87" spans="1:13" ht="10.5" customHeight="1">
      <c r="A87" s="10" t="s">
        <v>203</v>
      </c>
      <c r="B87" s="242">
        <v>53.3</v>
      </c>
      <c r="C87" s="242">
        <v>56.6</v>
      </c>
      <c r="D87" s="242">
        <v>58.4</v>
      </c>
      <c r="E87" s="242">
        <v>65.3</v>
      </c>
      <c r="F87" s="242">
        <v>54.6</v>
      </c>
      <c r="G87" s="242">
        <v>57.2</v>
      </c>
      <c r="H87" s="242">
        <v>61.6</v>
      </c>
      <c r="I87" s="242">
        <v>49.6</v>
      </c>
      <c r="J87" s="242">
        <v>57.6</v>
      </c>
      <c r="K87" s="242">
        <v>52.3</v>
      </c>
      <c r="L87" s="242">
        <v>44.4</v>
      </c>
      <c r="M87" s="242">
        <v>51.7</v>
      </c>
    </row>
    <row r="88" spans="1:13" ht="10.5" customHeight="1">
      <c r="A88" s="10" t="s">
        <v>218</v>
      </c>
      <c r="B88" s="242">
        <v>41.9</v>
      </c>
      <c r="C88" s="242">
        <v>48</v>
      </c>
      <c r="D88" s="242">
        <v>52.1</v>
      </c>
      <c r="E88" s="242">
        <v>49.1</v>
      </c>
      <c r="F88" s="242">
        <v>46.3</v>
      </c>
      <c r="G88" s="242">
        <v>50.8</v>
      </c>
      <c r="H88" s="242">
        <v>52.4</v>
      </c>
      <c r="I88" s="242">
        <v>48.3</v>
      </c>
      <c r="J88" s="242">
        <v>51.9</v>
      </c>
      <c r="K88" s="242">
        <v>54.7</v>
      </c>
      <c r="L88" s="242"/>
      <c r="M88" s="242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121</v>
      </c>
      <c r="C24" s="11" t="s">
        <v>122</v>
      </c>
      <c r="D24" s="11" t="s">
        <v>123</v>
      </c>
      <c r="E24" s="11" t="s">
        <v>124</v>
      </c>
      <c r="F24" s="11" t="s">
        <v>125</v>
      </c>
      <c r="G24" s="11" t="s">
        <v>126</v>
      </c>
      <c r="H24" s="11" t="s">
        <v>127</v>
      </c>
      <c r="I24" s="11" t="s">
        <v>128</v>
      </c>
      <c r="J24" s="11" t="s">
        <v>129</v>
      </c>
      <c r="K24" s="11" t="s">
        <v>130</v>
      </c>
      <c r="L24" s="11" t="s">
        <v>131</v>
      </c>
      <c r="M24" s="11" t="s">
        <v>132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</row>
    <row r="25" spans="1:29" ht="10.5" customHeight="1">
      <c r="A25" s="10" t="s">
        <v>211</v>
      </c>
      <c r="B25" s="256">
        <v>49.9</v>
      </c>
      <c r="C25" s="256">
        <v>54.11</v>
      </c>
      <c r="D25" s="256">
        <v>67.08</v>
      </c>
      <c r="E25" s="256">
        <v>88</v>
      </c>
      <c r="F25" s="256">
        <v>85.9</v>
      </c>
      <c r="G25" s="256">
        <v>102</v>
      </c>
      <c r="H25" s="256">
        <v>94.1</v>
      </c>
      <c r="I25" s="256">
        <v>60.2</v>
      </c>
      <c r="J25" s="256">
        <v>64.4</v>
      </c>
      <c r="K25" s="256">
        <v>66.3</v>
      </c>
      <c r="L25" s="256">
        <v>54.9</v>
      </c>
      <c r="M25" s="256">
        <v>57.7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</row>
    <row r="26" spans="1:29" ht="10.5" customHeight="1">
      <c r="A26" s="10" t="s">
        <v>210</v>
      </c>
      <c r="B26" s="256">
        <v>54.7</v>
      </c>
      <c r="C26" s="256">
        <v>51.8</v>
      </c>
      <c r="D26" s="256">
        <v>58.3</v>
      </c>
      <c r="E26" s="256">
        <v>73.8</v>
      </c>
      <c r="F26" s="256">
        <v>61.7</v>
      </c>
      <c r="G26" s="256">
        <v>76.3</v>
      </c>
      <c r="H26" s="256">
        <v>56.1</v>
      </c>
      <c r="I26" s="256">
        <v>39.5</v>
      </c>
      <c r="J26" s="256">
        <v>43.6</v>
      </c>
      <c r="K26" s="256">
        <v>50.9</v>
      </c>
      <c r="L26" s="256">
        <v>55.8</v>
      </c>
      <c r="M26" s="256">
        <v>46.8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</row>
    <row r="27" spans="1:29" ht="10.5" customHeight="1">
      <c r="A27" s="10" t="s">
        <v>190</v>
      </c>
      <c r="B27" s="256">
        <v>39.2</v>
      </c>
      <c r="C27" s="256">
        <v>41.6</v>
      </c>
      <c r="D27" s="256">
        <v>49.3</v>
      </c>
      <c r="E27" s="256">
        <v>70.8</v>
      </c>
      <c r="F27" s="256">
        <v>73.4</v>
      </c>
      <c r="G27" s="256">
        <v>75</v>
      </c>
      <c r="H27" s="256">
        <v>62</v>
      </c>
      <c r="I27" s="256">
        <v>37.5</v>
      </c>
      <c r="J27" s="256">
        <v>38.2</v>
      </c>
      <c r="K27" s="256">
        <v>45.6</v>
      </c>
      <c r="L27" s="256">
        <v>43.2</v>
      </c>
      <c r="M27" s="256">
        <v>41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</row>
    <row r="28" spans="1:29" ht="10.5" customHeight="1">
      <c r="A28" s="10" t="s">
        <v>203</v>
      </c>
      <c r="B28" s="256">
        <v>35.6</v>
      </c>
      <c r="C28" s="256">
        <v>51.2</v>
      </c>
      <c r="D28" s="256">
        <v>52.2</v>
      </c>
      <c r="E28" s="256">
        <v>73.5</v>
      </c>
      <c r="F28" s="256">
        <v>71.9</v>
      </c>
      <c r="G28" s="256">
        <v>77.5</v>
      </c>
      <c r="H28" s="256">
        <v>68.4</v>
      </c>
      <c r="I28" s="256">
        <v>45</v>
      </c>
      <c r="J28" s="256">
        <v>36.7</v>
      </c>
      <c r="K28" s="256">
        <v>41.6</v>
      </c>
      <c r="L28" s="256">
        <v>35</v>
      </c>
      <c r="M28" s="256">
        <v>33.5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</row>
    <row r="29" spans="1:29" ht="10.5" customHeight="1">
      <c r="A29" s="10" t="s">
        <v>218</v>
      </c>
      <c r="B29" s="256">
        <v>28.1</v>
      </c>
      <c r="C29" s="256">
        <v>35.6</v>
      </c>
      <c r="D29" s="256">
        <v>40.9</v>
      </c>
      <c r="E29" s="256">
        <v>53.1</v>
      </c>
      <c r="F29" s="256">
        <v>36.7</v>
      </c>
      <c r="G29" s="256">
        <v>63.7</v>
      </c>
      <c r="H29" s="256">
        <v>68.9</v>
      </c>
      <c r="I29" s="256">
        <v>34.9</v>
      </c>
      <c r="J29" s="256">
        <v>40.1</v>
      </c>
      <c r="K29" s="256">
        <v>39.1</v>
      </c>
      <c r="L29" s="256"/>
      <c r="M29" s="256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1"/>
    </row>
    <row r="53" spans="1:49" ht="10.5" customHeight="1">
      <c r="A53" s="10"/>
      <c r="B53" s="11" t="s">
        <v>121</v>
      </c>
      <c r="C53" s="11" t="s">
        <v>122</v>
      </c>
      <c r="D53" s="11" t="s">
        <v>123</v>
      </c>
      <c r="E53" s="11" t="s">
        <v>124</v>
      </c>
      <c r="F53" s="11" t="s">
        <v>125</v>
      </c>
      <c r="G53" s="11" t="s">
        <v>126</v>
      </c>
      <c r="H53" s="11" t="s">
        <v>127</v>
      </c>
      <c r="I53" s="11" t="s">
        <v>128</v>
      </c>
      <c r="J53" s="11" t="s">
        <v>129</v>
      </c>
      <c r="K53" s="11" t="s">
        <v>130</v>
      </c>
      <c r="L53" s="11" t="s">
        <v>131</v>
      </c>
      <c r="M53" s="11" t="s">
        <v>132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211</v>
      </c>
      <c r="B54" s="256">
        <v>45</v>
      </c>
      <c r="C54" s="256">
        <v>47.8</v>
      </c>
      <c r="D54" s="256">
        <v>46.3</v>
      </c>
      <c r="E54" s="256">
        <v>50.3</v>
      </c>
      <c r="F54" s="256">
        <v>50.1</v>
      </c>
      <c r="G54" s="256">
        <v>49.7</v>
      </c>
      <c r="H54" s="256">
        <v>45.6</v>
      </c>
      <c r="I54" s="256">
        <v>42.3</v>
      </c>
      <c r="J54" s="256">
        <v>42.1</v>
      </c>
      <c r="K54" s="256">
        <v>44.9</v>
      </c>
      <c r="L54" s="256">
        <v>47.2</v>
      </c>
      <c r="M54" s="256">
        <v>45.6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210</v>
      </c>
      <c r="B55" s="256">
        <v>48</v>
      </c>
      <c r="C55" s="256">
        <v>47.1</v>
      </c>
      <c r="D55" s="256">
        <v>45.7</v>
      </c>
      <c r="E55" s="256">
        <v>52.1</v>
      </c>
      <c r="F55" s="256">
        <v>51.4</v>
      </c>
      <c r="G55" s="256">
        <v>51.3</v>
      </c>
      <c r="H55" s="256">
        <v>44.1</v>
      </c>
      <c r="I55" s="256">
        <v>37.6</v>
      </c>
      <c r="J55" s="256">
        <v>34.4</v>
      </c>
      <c r="K55" s="256">
        <v>33.2</v>
      </c>
      <c r="L55" s="256">
        <v>41.8</v>
      </c>
      <c r="M55" s="256">
        <v>38.7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190</v>
      </c>
      <c r="B56" s="256">
        <v>36.7</v>
      </c>
      <c r="C56" s="256">
        <v>37.2</v>
      </c>
      <c r="D56" s="256">
        <v>34.8</v>
      </c>
      <c r="E56" s="256">
        <v>41.4</v>
      </c>
      <c r="F56" s="256">
        <v>41.9</v>
      </c>
      <c r="G56" s="256">
        <v>40.8</v>
      </c>
      <c r="H56" s="256">
        <v>41.3</v>
      </c>
      <c r="I56" s="256">
        <v>34.9</v>
      </c>
      <c r="J56" s="256">
        <v>34.6</v>
      </c>
      <c r="K56" s="256">
        <v>37</v>
      </c>
      <c r="L56" s="256">
        <v>37.4</v>
      </c>
      <c r="M56" s="256">
        <v>34.1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203</v>
      </c>
      <c r="B57" s="256">
        <v>34.6</v>
      </c>
      <c r="C57" s="256">
        <v>38.9</v>
      </c>
      <c r="D57" s="256">
        <v>33.8</v>
      </c>
      <c r="E57" s="256">
        <v>39.4</v>
      </c>
      <c r="F57" s="256">
        <v>40.4</v>
      </c>
      <c r="G57" s="256">
        <v>43</v>
      </c>
      <c r="H57" s="256">
        <v>32.5</v>
      </c>
      <c r="I57" s="256">
        <v>31.2</v>
      </c>
      <c r="J57" s="256">
        <v>31.6</v>
      </c>
      <c r="K57" s="256">
        <v>33.2</v>
      </c>
      <c r="L57" s="256">
        <v>35.7</v>
      </c>
      <c r="M57" s="256">
        <v>33.7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218</v>
      </c>
      <c r="B58" s="256">
        <v>32.6</v>
      </c>
      <c r="C58" s="256">
        <v>33.2</v>
      </c>
      <c r="D58" s="256">
        <v>34.9</v>
      </c>
      <c r="E58" s="256">
        <v>32.2</v>
      </c>
      <c r="F58" s="256">
        <v>35.3</v>
      </c>
      <c r="G58" s="256">
        <v>35.5</v>
      </c>
      <c r="H58" s="256">
        <v>32</v>
      </c>
      <c r="I58" s="256">
        <v>29.3</v>
      </c>
      <c r="J58" s="256">
        <v>26.7</v>
      </c>
      <c r="K58" s="256">
        <v>30.4</v>
      </c>
      <c r="L58" s="256"/>
      <c r="M58" s="256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121</v>
      </c>
      <c r="C83" s="11" t="s">
        <v>122</v>
      </c>
      <c r="D83" s="11" t="s">
        <v>123</v>
      </c>
      <c r="E83" s="11" t="s">
        <v>124</v>
      </c>
      <c r="F83" s="11" t="s">
        <v>125</v>
      </c>
      <c r="G83" s="11" t="s">
        <v>126</v>
      </c>
      <c r="H83" s="11" t="s">
        <v>127</v>
      </c>
      <c r="I83" s="11" t="s">
        <v>128</v>
      </c>
      <c r="J83" s="11" t="s">
        <v>129</v>
      </c>
      <c r="K83" s="11" t="s">
        <v>130</v>
      </c>
      <c r="L83" s="11" t="s">
        <v>131</v>
      </c>
      <c r="M83" s="11" t="s">
        <v>132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0.5" customHeight="1">
      <c r="A84" s="10" t="s">
        <v>211</v>
      </c>
      <c r="B84" s="15">
        <v>111.1</v>
      </c>
      <c r="C84" s="15">
        <v>113.6</v>
      </c>
      <c r="D84" s="15">
        <v>144.3</v>
      </c>
      <c r="E84" s="15">
        <v>178.3</v>
      </c>
      <c r="F84" s="15">
        <v>171.2</v>
      </c>
      <c r="G84" s="15">
        <v>204.8</v>
      </c>
      <c r="H84" s="15">
        <v>201.9</v>
      </c>
      <c r="I84" s="15">
        <v>140.7</v>
      </c>
      <c r="J84" s="15">
        <v>152.8</v>
      </c>
      <c r="K84" s="15">
        <v>149.1</v>
      </c>
      <c r="L84" s="15">
        <v>116.9</v>
      </c>
      <c r="M84" s="15">
        <v>126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0.5" customHeight="1">
      <c r="A85" s="10" t="s">
        <v>210</v>
      </c>
      <c r="B85" s="15">
        <v>114.4</v>
      </c>
      <c r="C85" s="15">
        <v>110</v>
      </c>
      <c r="D85" s="15">
        <v>127.3</v>
      </c>
      <c r="E85" s="15">
        <v>144.5</v>
      </c>
      <c r="F85" s="15">
        <v>120.1</v>
      </c>
      <c r="G85" s="15">
        <v>148.9</v>
      </c>
      <c r="H85" s="15">
        <v>125.3</v>
      </c>
      <c r="I85" s="15">
        <v>104.8</v>
      </c>
      <c r="J85" s="15">
        <v>125.6</v>
      </c>
      <c r="K85" s="15">
        <v>152.4</v>
      </c>
      <c r="L85" s="15">
        <v>137.3</v>
      </c>
      <c r="M85" s="15">
        <v>120.1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0.5" customHeight="1">
      <c r="A86" s="10" t="s">
        <v>190</v>
      </c>
      <c r="B86" s="15">
        <v>106.7</v>
      </c>
      <c r="C86" s="15">
        <v>112</v>
      </c>
      <c r="D86" s="15">
        <v>140.2</v>
      </c>
      <c r="E86" s="15">
        <v>177.4</v>
      </c>
      <c r="F86" s="15">
        <v>175.8</v>
      </c>
      <c r="G86" s="15">
        <v>182.5</v>
      </c>
      <c r="H86" s="15">
        <v>150.5</v>
      </c>
      <c r="I86" s="15">
        <v>106.8</v>
      </c>
      <c r="J86" s="15">
        <v>110.6</v>
      </c>
      <c r="K86" s="15">
        <v>124.1</v>
      </c>
      <c r="L86" s="15">
        <v>115.6</v>
      </c>
      <c r="M86" s="15">
        <v>119.2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0.5" customHeight="1">
      <c r="A87" s="10" t="s">
        <v>203</v>
      </c>
      <c r="B87" s="15">
        <v>103.1</v>
      </c>
      <c r="C87" s="15">
        <v>133.5</v>
      </c>
      <c r="D87" s="15">
        <v>150.6</v>
      </c>
      <c r="E87" s="15">
        <v>193.1</v>
      </c>
      <c r="F87" s="15">
        <v>179.1</v>
      </c>
      <c r="G87" s="15">
        <v>182.6</v>
      </c>
      <c r="H87" s="15">
        <v>194.9</v>
      </c>
      <c r="I87" s="15">
        <v>143.1</v>
      </c>
      <c r="J87" s="15">
        <v>116.2</v>
      </c>
      <c r="K87" s="15">
        <v>126</v>
      </c>
      <c r="L87" s="15">
        <v>97.9</v>
      </c>
      <c r="M87" s="15">
        <v>99.5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0.5" customHeight="1">
      <c r="A88" s="10" t="s">
        <v>218</v>
      </c>
      <c r="B88" s="15">
        <v>86.4</v>
      </c>
      <c r="C88" s="15">
        <v>107.2</v>
      </c>
      <c r="D88" s="15">
        <v>117.6</v>
      </c>
      <c r="E88" s="15">
        <v>162.2</v>
      </c>
      <c r="F88" s="15">
        <v>104.1</v>
      </c>
      <c r="G88" s="15">
        <v>179.7</v>
      </c>
      <c r="H88" s="15">
        <v>209.7</v>
      </c>
      <c r="I88" s="15">
        <v>118.3</v>
      </c>
      <c r="J88" s="15">
        <v>147.7</v>
      </c>
      <c r="K88" s="15">
        <v>130.6</v>
      </c>
      <c r="L88" s="15"/>
      <c r="M88" s="15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</row>
    <row r="9" spans="1:26" ht="9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</row>
    <row r="10" spans="1:26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</row>
    <row r="11" spans="1:26" ht="9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</row>
    <row r="12" spans="1:26" ht="9.75" customHeigh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</row>
    <row r="19" spans="1:26" ht="9.7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</row>
    <row r="20" spans="1:26" ht="9.75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</row>
    <row r="21" spans="1:26" ht="9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</row>
    <row r="22" spans="1:55" ht="9.75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121</v>
      </c>
      <c r="C24" s="11" t="s">
        <v>122</v>
      </c>
      <c r="D24" s="11" t="s">
        <v>123</v>
      </c>
      <c r="E24" s="11" t="s">
        <v>124</v>
      </c>
      <c r="F24" s="11" t="s">
        <v>125</v>
      </c>
      <c r="G24" s="11" t="s">
        <v>126</v>
      </c>
      <c r="H24" s="11" t="s">
        <v>127</v>
      </c>
      <c r="I24" s="11" t="s">
        <v>128</v>
      </c>
      <c r="J24" s="11" t="s">
        <v>129</v>
      </c>
      <c r="K24" s="11" t="s">
        <v>130</v>
      </c>
      <c r="L24" s="11" t="s">
        <v>131</v>
      </c>
      <c r="M24" s="11" t="s">
        <v>132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211</v>
      </c>
      <c r="B25" s="251">
        <v>9.502</v>
      </c>
      <c r="C25" s="251">
        <v>11.333</v>
      </c>
      <c r="D25" s="251">
        <v>13.779</v>
      </c>
      <c r="E25" s="251">
        <v>14.1</v>
      </c>
      <c r="F25" s="251">
        <v>15.6</v>
      </c>
      <c r="G25" s="251">
        <v>16.2</v>
      </c>
      <c r="H25" s="251">
        <v>15.5</v>
      </c>
      <c r="I25" s="251">
        <v>12.9</v>
      </c>
      <c r="J25" s="251">
        <v>13</v>
      </c>
      <c r="K25" s="251">
        <v>12.8</v>
      </c>
      <c r="L25" s="251">
        <v>13.9</v>
      </c>
      <c r="M25" s="251">
        <v>11.8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210</v>
      </c>
      <c r="B26" s="251">
        <v>8.7</v>
      </c>
      <c r="C26" s="251">
        <v>9.7</v>
      </c>
      <c r="D26" s="251">
        <v>12.1</v>
      </c>
      <c r="E26" s="251">
        <v>12.2</v>
      </c>
      <c r="F26" s="251">
        <v>11.3</v>
      </c>
      <c r="G26" s="251">
        <v>12.2</v>
      </c>
      <c r="H26" s="251">
        <v>11.7</v>
      </c>
      <c r="I26" s="251">
        <v>10.2</v>
      </c>
      <c r="J26" s="251">
        <v>11.8</v>
      </c>
      <c r="K26" s="251">
        <v>11</v>
      </c>
      <c r="L26" s="251">
        <v>12.1</v>
      </c>
      <c r="M26" s="251">
        <v>11.7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190</v>
      </c>
      <c r="B27" s="251">
        <v>9.8</v>
      </c>
      <c r="C27" s="251">
        <v>11.3</v>
      </c>
      <c r="D27" s="251">
        <v>13.8</v>
      </c>
      <c r="E27" s="251">
        <v>13.1</v>
      </c>
      <c r="F27" s="251">
        <v>14.3</v>
      </c>
      <c r="G27" s="251">
        <v>14.1</v>
      </c>
      <c r="H27" s="251">
        <v>12.3</v>
      </c>
      <c r="I27" s="251">
        <v>13</v>
      </c>
      <c r="J27" s="251">
        <v>13.2</v>
      </c>
      <c r="K27" s="251">
        <v>13</v>
      </c>
      <c r="L27" s="251">
        <v>12.4</v>
      </c>
      <c r="M27" s="251">
        <v>12.3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203</v>
      </c>
      <c r="B28" s="251">
        <v>9.1</v>
      </c>
      <c r="C28" s="251">
        <v>10.5</v>
      </c>
      <c r="D28" s="251">
        <v>13.7</v>
      </c>
      <c r="E28" s="251">
        <v>13.4</v>
      </c>
      <c r="F28" s="251">
        <v>13.6</v>
      </c>
      <c r="G28" s="251">
        <v>13.3</v>
      </c>
      <c r="H28" s="251">
        <v>15.1</v>
      </c>
      <c r="I28" s="251">
        <v>13.4</v>
      </c>
      <c r="J28" s="251">
        <v>13.3</v>
      </c>
      <c r="K28" s="251">
        <v>13.5</v>
      </c>
      <c r="L28" s="251">
        <v>11.8</v>
      </c>
      <c r="M28" s="251">
        <v>12.7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218</v>
      </c>
      <c r="B29" s="251">
        <v>9.4</v>
      </c>
      <c r="C29" s="251">
        <v>10.4</v>
      </c>
      <c r="D29" s="251">
        <v>13.7</v>
      </c>
      <c r="E29" s="251">
        <v>13.6</v>
      </c>
      <c r="F29" s="251">
        <v>14.1</v>
      </c>
      <c r="G29" s="251">
        <v>15.9</v>
      </c>
      <c r="H29" s="251">
        <v>15</v>
      </c>
      <c r="I29" s="251">
        <v>11.9</v>
      </c>
      <c r="J29" s="251">
        <v>13.4</v>
      </c>
      <c r="K29" s="251">
        <v>14.6</v>
      </c>
      <c r="L29" s="251"/>
      <c r="M29" s="251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15"/>
    </row>
    <row r="53" spans="1:48" s="248" customFormat="1" ht="10.5" customHeight="1">
      <c r="A53" s="15"/>
      <c r="B53" s="242" t="s">
        <v>121</v>
      </c>
      <c r="C53" s="242" t="s">
        <v>122</v>
      </c>
      <c r="D53" s="242" t="s">
        <v>123</v>
      </c>
      <c r="E53" s="242" t="s">
        <v>124</v>
      </c>
      <c r="F53" s="242" t="s">
        <v>125</v>
      </c>
      <c r="G53" s="242" t="s">
        <v>126</v>
      </c>
      <c r="H53" s="242" t="s">
        <v>127</v>
      </c>
      <c r="I53" s="242" t="s">
        <v>128</v>
      </c>
      <c r="J53" s="242" t="s">
        <v>129</v>
      </c>
      <c r="K53" s="242" t="s">
        <v>130</v>
      </c>
      <c r="L53" s="242" t="s">
        <v>131</v>
      </c>
      <c r="M53" s="242" t="s">
        <v>132</v>
      </c>
      <c r="N53" s="246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</row>
    <row r="54" spans="1:48" s="248" customFormat="1" ht="10.5" customHeight="1">
      <c r="A54" s="10" t="s">
        <v>211</v>
      </c>
      <c r="B54" s="251">
        <v>12.017</v>
      </c>
      <c r="C54" s="251">
        <v>12.349</v>
      </c>
      <c r="D54" s="251">
        <v>13.055</v>
      </c>
      <c r="E54" s="251">
        <v>13</v>
      </c>
      <c r="F54" s="251">
        <v>13.8</v>
      </c>
      <c r="G54" s="251">
        <v>13.5</v>
      </c>
      <c r="H54" s="251">
        <v>13.5</v>
      </c>
      <c r="I54" s="251">
        <v>12.4</v>
      </c>
      <c r="J54" s="251">
        <v>11.8</v>
      </c>
      <c r="K54" s="251">
        <v>12.5</v>
      </c>
      <c r="L54" s="251">
        <v>12.6</v>
      </c>
      <c r="M54" s="251">
        <v>11.6</v>
      </c>
      <c r="N54" s="246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</row>
    <row r="55" spans="1:48" s="248" customFormat="1" ht="10.5" customHeight="1">
      <c r="A55" s="10" t="s">
        <v>210</v>
      </c>
      <c r="B55" s="251">
        <v>11</v>
      </c>
      <c r="C55" s="251">
        <v>11.6</v>
      </c>
      <c r="D55" s="251">
        <v>12</v>
      </c>
      <c r="E55" s="251">
        <v>12</v>
      </c>
      <c r="F55" s="251">
        <v>12.7</v>
      </c>
      <c r="G55" s="251">
        <v>12.6</v>
      </c>
      <c r="H55" s="251">
        <v>11.5</v>
      </c>
      <c r="I55" s="251">
        <v>10.7</v>
      </c>
      <c r="J55" s="251">
        <v>11.1</v>
      </c>
      <c r="K55" s="251">
        <v>11.1</v>
      </c>
      <c r="L55" s="251">
        <v>10.9</v>
      </c>
      <c r="M55" s="251">
        <v>9.9</v>
      </c>
      <c r="N55" s="246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</row>
    <row r="56" spans="1:27" s="248" customFormat="1" ht="10.5" customHeight="1">
      <c r="A56" s="10" t="s">
        <v>190</v>
      </c>
      <c r="B56" s="251">
        <v>10.7</v>
      </c>
      <c r="C56" s="251">
        <v>11.4</v>
      </c>
      <c r="D56" s="251">
        <v>12.2</v>
      </c>
      <c r="E56" s="251">
        <v>12</v>
      </c>
      <c r="F56" s="251">
        <v>13</v>
      </c>
      <c r="G56" s="251">
        <v>13.2</v>
      </c>
      <c r="H56" s="251">
        <v>12.8</v>
      </c>
      <c r="I56" s="251">
        <v>11.9</v>
      </c>
      <c r="J56" s="251">
        <v>11.8</v>
      </c>
      <c r="K56" s="251">
        <v>12.1</v>
      </c>
      <c r="L56" s="251">
        <v>11.8</v>
      </c>
      <c r="M56" s="251">
        <v>11.5</v>
      </c>
      <c r="N56" s="246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46"/>
    </row>
    <row r="57" spans="1:27" s="248" customFormat="1" ht="10.5" customHeight="1">
      <c r="A57" s="10" t="s">
        <v>203</v>
      </c>
      <c r="B57" s="251">
        <v>11.4</v>
      </c>
      <c r="C57" s="251">
        <v>11.1</v>
      </c>
      <c r="D57" s="251">
        <v>12.3</v>
      </c>
      <c r="E57" s="251">
        <v>12.2</v>
      </c>
      <c r="F57" s="251">
        <v>12.9</v>
      </c>
      <c r="G57" s="251">
        <v>13.1</v>
      </c>
      <c r="H57" s="251">
        <v>13.2</v>
      </c>
      <c r="I57" s="251">
        <v>13.4</v>
      </c>
      <c r="J57" s="251">
        <v>13.6</v>
      </c>
      <c r="K57" s="251">
        <v>13.5</v>
      </c>
      <c r="L57" s="251">
        <v>13.2</v>
      </c>
      <c r="M57" s="251">
        <v>12.2</v>
      </c>
      <c r="N57" s="246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46"/>
    </row>
    <row r="58" spans="1:27" s="248" customFormat="1" ht="10.5" customHeight="1">
      <c r="A58" s="10" t="s">
        <v>218</v>
      </c>
      <c r="B58" s="251">
        <v>11.9</v>
      </c>
      <c r="C58" s="251">
        <v>12.3</v>
      </c>
      <c r="D58" s="251">
        <v>13.3</v>
      </c>
      <c r="E58" s="251">
        <v>13.8</v>
      </c>
      <c r="F58" s="251">
        <v>14.8</v>
      </c>
      <c r="G58" s="251">
        <v>16.1</v>
      </c>
      <c r="H58" s="251">
        <v>14.3</v>
      </c>
      <c r="I58" s="251">
        <v>13.1</v>
      </c>
      <c r="J58" s="251">
        <v>12.7</v>
      </c>
      <c r="K58" s="251">
        <v>13.9</v>
      </c>
      <c r="L58" s="251"/>
      <c r="M58" s="251"/>
      <c r="N58" s="246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46"/>
    </row>
    <row r="59" spans="1:27" ht="9.75" customHeight="1">
      <c r="A59" s="24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49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48" customFormat="1" ht="10.5" customHeight="1">
      <c r="A83" s="15"/>
      <c r="B83" s="242" t="s">
        <v>121</v>
      </c>
      <c r="C83" s="242" t="s">
        <v>122</v>
      </c>
      <c r="D83" s="242" t="s">
        <v>123</v>
      </c>
      <c r="E83" s="242" t="s">
        <v>124</v>
      </c>
      <c r="F83" s="242" t="s">
        <v>125</v>
      </c>
      <c r="G83" s="242" t="s">
        <v>126</v>
      </c>
      <c r="H83" s="242" t="s">
        <v>127</v>
      </c>
      <c r="I83" s="242" t="s">
        <v>128</v>
      </c>
      <c r="J83" s="242" t="s">
        <v>129</v>
      </c>
      <c r="K83" s="242" t="s">
        <v>130</v>
      </c>
      <c r="L83" s="242" t="s">
        <v>131</v>
      </c>
      <c r="M83" s="242" t="s">
        <v>132</v>
      </c>
      <c r="N83" s="246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</row>
    <row r="84" spans="1:26" s="248" customFormat="1" ht="10.5" customHeight="1">
      <c r="A84" s="10" t="s">
        <v>211</v>
      </c>
      <c r="B84" s="244">
        <v>80.2</v>
      </c>
      <c r="C84" s="244">
        <v>91.7</v>
      </c>
      <c r="D84" s="244">
        <v>105.7</v>
      </c>
      <c r="E84" s="244">
        <v>109.1</v>
      </c>
      <c r="F84" s="244">
        <v>113.3</v>
      </c>
      <c r="G84" s="244">
        <v>119.8</v>
      </c>
      <c r="H84" s="244">
        <v>115</v>
      </c>
      <c r="I84" s="244">
        <v>104.6</v>
      </c>
      <c r="J84" s="244">
        <v>109.5</v>
      </c>
      <c r="K84" s="244">
        <v>102.3</v>
      </c>
      <c r="L84" s="244">
        <v>110.6</v>
      </c>
      <c r="M84" s="244">
        <v>101.7</v>
      </c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</row>
    <row r="85" spans="1:26" s="248" customFormat="1" ht="10.5" customHeight="1">
      <c r="A85" s="10" t="s">
        <v>210</v>
      </c>
      <c r="B85" s="244">
        <v>79.1</v>
      </c>
      <c r="C85" s="244">
        <v>83.6</v>
      </c>
      <c r="D85" s="244">
        <v>100.7</v>
      </c>
      <c r="E85" s="244">
        <v>101.4</v>
      </c>
      <c r="F85" s="244">
        <v>89.1</v>
      </c>
      <c r="G85" s="244">
        <v>96.9</v>
      </c>
      <c r="H85" s="244">
        <v>101.8</v>
      </c>
      <c r="I85" s="244">
        <v>95.6</v>
      </c>
      <c r="J85" s="244">
        <v>106.4</v>
      </c>
      <c r="K85" s="244">
        <v>99.4</v>
      </c>
      <c r="L85" s="244">
        <v>111.7</v>
      </c>
      <c r="M85" s="244">
        <v>117.1</v>
      </c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</row>
    <row r="86" spans="1:26" s="248" customFormat="1" ht="10.5" customHeight="1">
      <c r="A86" s="10" t="s">
        <v>190</v>
      </c>
      <c r="B86" s="244">
        <v>90.7</v>
      </c>
      <c r="C86" s="244">
        <v>98.4</v>
      </c>
      <c r="D86" s="244">
        <v>113.3</v>
      </c>
      <c r="E86" s="244">
        <v>108.9</v>
      </c>
      <c r="F86" s="244">
        <v>110.8</v>
      </c>
      <c r="G86" s="244">
        <v>107.2</v>
      </c>
      <c r="H86" s="244">
        <v>96.5</v>
      </c>
      <c r="I86" s="244">
        <v>108.5</v>
      </c>
      <c r="J86" s="244">
        <v>111.9</v>
      </c>
      <c r="K86" s="244">
        <v>107</v>
      </c>
      <c r="L86" s="244">
        <v>105.6</v>
      </c>
      <c r="M86" s="244">
        <v>107.1</v>
      </c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</row>
    <row r="87" spans="1:26" s="248" customFormat="1" ht="10.5" customHeight="1">
      <c r="A87" s="10" t="s">
        <v>203</v>
      </c>
      <c r="B87" s="244">
        <v>79.6</v>
      </c>
      <c r="C87" s="244">
        <v>94</v>
      </c>
      <c r="D87" s="244">
        <v>112.1</v>
      </c>
      <c r="E87" s="244">
        <v>110.4</v>
      </c>
      <c r="F87" s="244">
        <v>105.4</v>
      </c>
      <c r="G87" s="244">
        <v>101.3</v>
      </c>
      <c r="H87" s="244">
        <v>114.2</v>
      </c>
      <c r="I87" s="244">
        <v>99.8</v>
      </c>
      <c r="J87" s="244">
        <v>97.3</v>
      </c>
      <c r="K87" s="244">
        <v>100.4</v>
      </c>
      <c r="L87" s="244">
        <v>89.5</v>
      </c>
      <c r="M87" s="244">
        <v>104</v>
      </c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</row>
    <row r="88" spans="1:26" s="248" customFormat="1" ht="10.5" customHeight="1">
      <c r="A88" s="10" t="s">
        <v>218</v>
      </c>
      <c r="B88" s="244">
        <v>79.3</v>
      </c>
      <c r="C88" s="244">
        <v>84.3</v>
      </c>
      <c r="D88" s="244">
        <v>103.6</v>
      </c>
      <c r="E88" s="244">
        <v>99.6</v>
      </c>
      <c r="F88" s="244">
        <v>94.9</v>
      </c>
      <c r="G88" s="244">
        <v>98.5</v>
      </c>
      <c r="H88" s="244">
        <v>104.5</v>
      </c>
      <c r="I88" s="244">
        <v>91</v>
      </c>
      <c r="J88" s="244">
        <v>105.2</v>
      </c>
      <c r="K88" s="244">
        <v>105.5</v>
      </c>
      <c r="L88" s="244"/>
      <c r="M88" s="244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</row>
    <row r="8" spans="1:13" ht="9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</row>
    <row r="9" spans="1:13" ht="9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</row>
    <row r="10" spans="1:13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</row>
    <row r="11" spans="1:13" ht="9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</row>
    <row r="14" spans="14:15" ht="9.75" customHeight="1">
      <c r="N14" s="259"/>
      <c r="O14" s="259"/>
    </row>
    <row r="17" ht="9.75" customHeight="1">
      <c r="O17" s="259"/>
    </row>
    <row r="18" spans="1:13" ht="9.7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19" spans="1:13" ht="9.7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</row>
    <row r="20" spans="1:14" ht="9.75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59"/>
    </row>
    <row r="21" spans="1:14" ht="9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59"/>
    </row>
    <row r="22" spans="1:48" ht="9.75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1"/>
      <c r="O22" s="6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121</v>
      </c>
      <c r="C24" s="11" t="s">
        <v>122</v>
      </c>
      <c r="D24" s="11" t="s">
        <v>123</v>
      </c>
      <c r="E24" s="11" t="s">
        <v>124</v>
      </c>
      <c r="F24" s="11" t="s">
        <v>125</v>
      </c>
      <c r="G24" s="11" t="s">
        <v>126</v>
      </c>
      <c r="H24" s="11" t="s">
        <v>127</v>
      </c>
      <c r="I24" s="11" t="s">
        <v>128</v>
      </c>
      <c r="J24" s="11" t="s">
        <v>129</v>
      </c>
      <c r="K24" s="11" t="s">
        <v>130</v>
      </c>
      <c r="L24" s="11" t="s">
        <v>131</v>
      </c>
      <c r="M24" s="11" t="s">
        <v>132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211</v>
      </c>
      <c r="B25" s="251">
        <v>12.14</v>
      </c>
      <c r="C25" s="251">
        <v>12.1</v>
      </c>
      <c r="D25" s="251">
        <v>13.79</v>
      </c>
      <c r="E25" s="251">
        <v>15.4</v>
      </c>
      <c r="F25" s="251">
        <v>13.5</v>
      </c>
      <c r="G25" s="251">
        <v>16.1</v>
      </c>
      <c r="H25" s="251">
        <v>14.4</v>
      </c>
      <c r="I25" s="251">
        <v>11.8</v>
      </c>
      <c r="J25" s="251">
        <v>14.6</v>
      </c>
      <c r="K25" s="251">
        <v>14.5</v>
      </c>
      <c r="L25" s="251">
        <v>15</v>
      </c>
      <c r="M25" s="251">
        <v>14.4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210</v>
      </c>
      <c r="B26" s="251">
        <v>12.6</v>
      </c>
      <c r="C26" s="251">
        <v>13.2</v>
      </c>
      <c r="D26" s="251">
        <v>15</v>
      </c>
      <c r="E26" s="251">
        <v>14</v>
      </c>
      <c r="F26" s="251">
        <v>14.4</v>
      </c>
      <c r="G26" s="251">
        <v>16.1</v>
      </c>
      <c r="H26" s="251">
        <v>15.2</v>
      </c>
      <c r="I26" s="251">
        <v>13.9</v>
      </c>
      <c r="J26" s="251">
        <v>14.5</v>
      </c>
      <c r="K26" s="251">
        <v>15.5</v>
      </c>
      <c r="L26" s="251">
        <v>14.8</v>
      </c>
      <c r="M26" s="251">
        <v>16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190</v>
      </c>
      <c r="B27" s="251">
        <v>13.2</v>
      </c>
      <c r="C27" s="251">
        <v>15.3</v>
      </c>
      <c r="D27" s="251">
        <v>16.6</v>
      </c>
      <c r="E27" s="251">
        <v>16.7</v>
      </c>
      <c r="F27" s="251">
        <v>16.6</v>
      </c>
      <c r="G27" s="251">
        <v>16.9</v>
      </c>
      <c r="H27" s="251">
        <v>18.2</v>
      </c>
      <c r="I27" s="251">
        <v>14.4</v>
      </c>
      <c r="J27" s="251">
        <v>15.8</v>
      </c>
      <c r="K27" s="251">
        <v>19.3</v>
      </c>
      <c r="L27" s="251">
        <v>19.5</v>
      </c>
      <c r="M27" s="251">
        <v>15.9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203</v>
      </c>
      <c r="B28" s="251">
        <v>15.2</v>
      </c>
      <c r="C28" s="251">
        <v>15.3</v>
      </c>
      <c r="D28" s="251">
        <v>16.6</v>
      </c>
      <c r="E28" s="251">
        <v>16.4</v>
      </c>
      <c r="F28" s="251">
        <v>14.4</v>
      </c>
      <c r="G28" s="251">
        <v>15.1</v>
      </c>
      <c r="H28" s="251">
        <v>15.1</v>
      </c>
      <c r="I28" s="251">
        <v>13.4</v>
      </c>
      <c r="J28" s="251">
        <v>20.8</v>
      </c>
      <c r="K28" s="251">
        <v>25.2</v>
      </c>
      <c r="L28" s="251">
        <v>24.7</v>
      </c>
      <c r="M28" s="251">
        <v>18.2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218</v>
      </c>
      <c r="B29" s="251">
        <v>14.3</v>
      </c>
      <c r="C29" s="251">
        <v>12.8</v>
      </c>
      <c r="D29" s="251">
        <v>16.6</v>
      </c>
      <c r="E29" s="251">
        <v>13.5</v>
      </c>
      <c r="F29" s="251">
        <v>11.3</v>
      </c>
      <c r="G29" s="251">
        <v>13.3</v>
      </c>
      <c r="H29" s="251">
        <v>13.8</v>
      </c>
      <c r="I29" s="251">
        <v>11.1</v>
      </c>
      <c r="J29" s="251">
        <v>12.6</v>
      </c>
      <c r="K29" s="251">
        <v>12.1</v>
      </c>
      <c r="L29" s="251"/>
      <c r="M29" s="251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1"/>
    </row>
    <row r="46" ht="9.75" customHeight="1">
      <c r="H46" s="21"/>
    </row>
    <row r="48" ht="9.75" customHeight="1">
      <c r="N48" s="259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121</v>
      </c>
      <c r="C53" s="11" t="s">
        <v>122</v>
      </c>
      <c r="D53" s="11" t="s">
        <v>123</v>
      </c>
      <c r="E53" s="11" t="s">
        <v>124</v>
      </c>
      <c r="F53" s="11" t="s">
        <v>125</v>
      </c>
      <c r="G53" s="11" t="s">
        <v>126</v>
      </c>
      <c r="H53" s="11" t="s">
        <v>127</v>
      </c>
      <c r="I53" s="11" t="s">
        <v>128</v>
      </c>
      <c r="J53" s="11" t="s">
        <v>129</v>
      </c>
      <c r="K53" s="11" t="s">
        <v>130</v>
      </c>
      <c r="L53" s="11" t="s">
        <v>131</v>
      </c>
      <c r="M53" s="11" t="s">
        <v>132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211</v>
      </c>
      <c r="B54" s="251">
        <v>20.8</v>
      </c>
      <c r="C54" s="251">
        <v>21</v>
      </c>
      <c r="D54" s="251">
        <v>20</v>
      </c>
      <c r="E54" s="251">
        <v>21.4</v>
      </c>
      <c r="F54" s="251">
        <v>22.3</v>
      </c>
      <c r="G54" s="251">
        <v>23</v>
      </c>
      <c r="H54" s="251">
        <v>21.7</v>
      </c>
      <c r="I54" s="251">
        <v>19.7</v>
      </c>
      <c r="J54" s="251">
        <v>20.4</v>
      </c>
      <c r="K54" s="251">
        <v>20.8</v>
      </c>
      <c r="L54" s="251">
        <v>21.3</v>
      </c>
      <c r="M54" s="251">
        <v>20.3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210</v>
      </c>
      <c r="B55" s="251">
        <v>21.1</v>
      </c>
      <c r="C55" s="251">
        <v>21.7</v>
      </c>
      <c r="D55" s="251">
        <v>20.3</v>
      </c>
      <c r="E55" s="251">
        <v>20.5</v>
      </c>
      <c r="F55" s="251">
        <v>21.1</v>
      </c>
      <c r="G55" s="251">
        <v>21.5</v>
      </c>
      <c r="H55" s="251">
        <v>21</v>
      </c>
      <c r="I55" s="251">
        <v>21</v>
      </c>
      <c r="J55" s="251">
        <v>20.9</v>
      </c>
      <c r="K55" s="251">
        <v>21.5</v>
      </c>
      <c r="L55" s="251">
        <v>21.2</v>
      </c>
      <c r="M55" s="251">
        <v>20.9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190</v>
      </c>
      <c r="B56" s="251">
        <v>21.6</v>
      </c>
      <c r="C56" s="251">
        <v>21.5</v>
      </c>
      <c r="D56" s="251">
        <v>20.6</v>
      </c>
      <c r="E56" s="251">
        <v>21.7</v>
      </c>
      <c r="F56" s="251">
        <v>21</v>
      </c>
      <c r="G56" s="251">
        <v>22</v>
      </c>
      <c r="H56" s="251">
        <v>23.4</v>
      </c>
      <c r="I56" s="251">
        <v>20.3</v>
      </c>
      <c r="J56" s="251">
        <v>20.6</v>
      </c>
      <c r="K56" s="251">
        <v>22.4</v>
      </c>
      <c r="L56" s="251">
        <v>23.8</v>
      </c>
      <c r="M56" s="251">
        <v>22.3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203</v>
      </c>
      <c r="B57" s="251">
        <v>22.9</v>
      </c>
      <c r="C57" s="251">
        <v>23.8</v>
      </c>
      <c r="D57" s="251">
        <v>24.6</v>
      </c>
      <c r="E57" s="251">
        <v>26.1</v>
      </c>
      <c r="F57" s="251">
        <v>26.8</v>
      </c>
      <c r="G57" s="251">
        <v>27.4</v>
      </c>
      <c r="H57" s="251">
        <v>26.2</v>
      </c>
      <c r="I57" s="251">
        <v>25.4</v>
      </c>
      <c r="J57" s="251">
        <v>27.1</v>
      </c>
      <c r="K57" s="251">
        <v>27.7</v>
      </c>
      <c r="L57" s="251">
        <v>28.5</v>
      </c>
      <c r="M57" s="251">
        <v>27.5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218</v>
      </c>
      <c r="B58" s="251">
        <v>29</v>
      </c>
      <c r="C58" s="251">
        <v>28</v>
      </c>
      <c r="D58" s="251">
        <v>26.5</v>
      </c>
      <c r="E58" s="251">
        <v>25.4</v>
      </c>
      <c r="F58" s="251">
        <v>25</v>
      </c>
      <c r="G58" s="251">
        <v>24.5</v>
      </c>
      <c r="H58" s="251">
        <v>24.4</v>
      </c>
      <c r="I58" s="251">
        <v>23.2</v>
      </c>
      <c r="J58" s="251">
        <v>22.6</v>
      </c>
      <c r="K58" s="251">
        <v>22.2</v>
      </c>
      <c r="L58" s="251"/>
      <c r="M58" s="251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121</v>
      </c>
      <c r="C83" s="11" t="s">
        <v>122</v>
      </c>
      <c r="D83" s="11" t="s">
        <v>123</v>
      </c>
      <c r="E83" s="11" t="s">
        <v>124</v>
      </c>
      <c r="F83" s="11" t="s">
        <v>125</v>
      </c>
      <c r="G83" s="11" t="s">
        <v>126</v>
      </c>
      <c r="H83" s="11" t="s">
        <v>127</v>
      </c>
      <c r="I83" s="11" t="s">
        <v>128</v>
      </c>
      <c r="J83" s="11" t="s">
        <v>129</v>
      </c>
      <c r="K83" s="11" t="s">
        <v>130</v>
      </c>
      <c r="L83" s="11" t="s">
        <v>131</v>
      </c>
      <c r="M83" s="11" t="s">
        <v>132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211</v>
      </c>
      <c r="B84" s="242">
        <v>58.2</v>
      </c>
      <c r="C84" s="242">
        <v>57.6</v>
      </c>
      <c r="D84" s="242">
        <v>69.8</v>
      </c>
      <c r="E84" s="242">
        <v>70.8</v>
      </c>
      <c r="F84" s="242">
        <v>60.1</v>
      </c>
      <c r="G84" s="242">
        <v>69.3</v>
      </c>
      <c r="H84" s="242">
        <v>67.3</v>
      </c>
      <c r="I84" s="242">
        <v>62</v>
      </c>
      <c r="J84" s="242">
        <v>70.9</v>
      </c>
      <c r="K84" s="242">
        <v>69.5</v>
      </c>
      <c r="L84" s="242">
        <v>70</v>
      </c>
      <c r="M84" s="242">
        <v>71.5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210</v>
      </c>
      <c r="B85" s="242">
        <v>58.9</v>
      </c>
      <c r="C85" s="242">
        <v>60.2</v>
      </c>
      <c r="D85" s="242">
        <v>74.4</v>
      </c>
      <c r="E85" s="242">
        <v>68.2</v>
      </c>
      <c r="F85" s="242">
        <v>67.6</v>
      </c>
      <c r="G85" s="242">
        <v>74.5</v>
      </c>
      <c r="H85" s="242">
        <v>73</v>
      </c>
      <c r="I85" s="242">
        <v>66.4</v>
      </c>
      <c r="J85" s="242">
        <v>69.5</v>
      </c>
      <c r="K85" s="242">
        <v>71.6</v>
      </c>
      <c r="L85" s="242">
        <v>69.7</v>
      </c>
      <c r="M85" s="242">
        <v>76.7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190</v>
      </c>
      <c r="B86" s="242">
        <v>60.5</v>
      </c>
      <c r="C86" s="242">
        <v>71.2</v>
      </c>
      <c r="D86" s="242">
        <v>80.9</v>
      </c>
      <c r="E86" s="242">
        <v>76.2</v>
      </c>
      <c r="F86" s="242">
        <v>79.7</v>
      </c>
      <c r="G86" s="242">
        <v>76.6</v>
      </c>
      <c r="H86" s="242">
        <v>77.5</v>
      </c>
      <c r="I86" s="242">
        <v>72.8</v>
      </c>
      <c r="J86" s="242">
        <v>76.1</v>
      </c>
      <c r="K86" s="242">
        <v>85.6</v>
      </c>
      <c r="L86" s="242">
        <v>81.3</v>
      </c>
      <c r="M86" s="242">
        <v>72.4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203</v>
      </c>
      <c r="B87" s="242">
        <v>66.1</v>
      </c>
      <c r="C87" s="242">
        <v>63.9</v>
      </c>
      <c r="D87" s="242">
        <v>66.9</v>
      </c>
      <c r="E87" s="242">
        <v>61.9</v>
      </c>
      <c r="F87" s="242">
        <v>53.1</v>
      </c>
      <c r="G87" s="242">
        <v>54.6</v>
      </c>
      <c r="H87" s="242">
        <v>58.5</v>
      </c>
      <c r="I87" s="242">
        <v>53.5</v>
      </c>
      <c r="J87" s="242">
        <v>75.9</v>
      </c>
      <c r="K87" s="242">
        <v>90.8</v>
      </c>
      <c r="L87" s="242">
        <v>86.5</v>
      </c>
      <c r="M87" s="242">
        <v>66.8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218</v>
      </c>
      <c r="B88" s="242">
        <v>48.3</v>
      </c>
      <c r="C88" s="242">
        <v>46.8</v>
      </c>
      <c r="D88" s="242">
        <v>63.7</v>
      </c>
      <c r="E88" s="242">
        <v>54.6</v>
      </c>
      <c r="F88" s="242">
        <v>45.4</v>
      </c>
      <c r="G88" s="242">
        <v>54.9</v>
      </c>
      <c r="H88" s="242">
        <v>56.9</v>
      </c>
      <c r="I88" s="242">
        <v>49.3</v>
      </c>
      <c r="J88" s="242">
        <v>56.2</v>
      </c>
      <c r="K88" s="242">
        <v>55</v>
      </c>
      <c r="L88" s="242"/>
      <c r="M88" s="242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51" t="s">
        <v>185</v>
      </c>
      <c r="F1" s="237"/>
      <c r="G1" s="237"/>
      <c r="H1" s="237"/>
    </row>
    <row r="2" ht="13.5">
      <c r="A2" s="445"/>
    </row>
    <row r="3" spans="1:3" ht="17.25">
      <c r="A3" s="445"/>
      <c r="C3" s="237"/>
    </row>
    <row r="4" spans="1:13" ht="17.25">
      <c r="A4" s="445"/>
      <c r="J4" s="237"/>
      <c r="K4" s="237"/>
      <c r="L4" s="237"/>
      <c r="M4" s="237"/>
    </row>
    <row r="5" ht="13.5">
      <c r="A5" s="445"/>
    </row>
    <row r="6" ht="13.5">
      <c r="A6" s="445"/>
    </row>
    <row r="7" ht="13.5">
      <c r="A7" s="445"/>
    </row>
    <row r="8" ht="13.5">
      <c r="A8" s="445"/>
    </row>
    <row r="9" ht="13.5">
      <c r="A9" s="445"/>
    </row>
    <row r="10" ht="13.5">
      <c r="A10" s="445"/>
    </row>
    <row r="11" ht="13.5">
      <c r="A11" s="445"/>
    </row>
    <row r="12" ht="13.5">
      <c r="A12" s="445"/>
    </row>
    <row r="13" ht="13.5">
      <c r="A13" s="445"/>
    </row>
    <row r="14" ht="13.5">
      <c r="A14" s="445"/>
    </row>
    <row r="15" ht="13.5">
      <c r="A15" s="445"/>
    </row>
    <row r="16" ht="13.5">
      <c r="A16" s="445"/>
    </row>
    <row r="17" ht="13.5">
      <c r="A17" s="445"/>
    </row>
    <row r="18" ht="13.5">
      <c r="A18" s="445"/>
    </row>
    <row r="19" ht="13.5">
      <c r="A19" s="445"/>
    </row>
    <row r="20" ht="13.5">
      <c r="A20" s="445"/>
    </row>
    <row r="21" ht="13.5">
      <c r="A21" s="445"/>
    </row>
    <row r="22" ht="13.5">
      <c r="A22" s="445"/>
    </row>
    <row r="23" ht="13.5">
      <c r="A23" s="445"/>
    </row>
    <row r="24" ht="13.5">
      <c r="A24" s="445"/>
    </row>
    <row r="25" ht="13.5">
      <c r="A25" s="445"/>
    </row>
    <row r="26" ht="13.5">
      <c r="A26" s="445"/>
    </row>
    <row r="27" ht="13.5">
      <c r="A27" s="445"/>
    </row>
    <row r="28" ht="13.5">
      <c r="A28" s="445"/>
    </row>
    <row r="29" ht="13.5">
      <c r="A29" s="445"/>
    </row>
    <row r="30" ht="13.5">
      <c r="A30" s="445"/>
    </row>
    <row r="31" ht="13.5">
      <c r="A31" s="445"/>
    </row>
    <row r="32" ht="13.5">
      <c r="A32" s="445"/>
    </row>
    <row r="33" ht="13.5">
      <c r="A33" s="445"/>
    </row>
    <row r="34" ht="13.5">
      <c r="A34" s="445"/>
    </row>
    <row r="35" spans="1:15" s="57" customFormat="1" ht="19.5" customHeight="1">
      <c r="A35" s="445"/>
      <c r="B35" s="12"/>
      <c r="C35" s="238" t="s">
        <v>133</v>
      </c>
      <c r="D35" s="238" t="s">
        <v>134</v>
      </c>
      <c r="E35" s="238" t="s">
        <v>135</v>
      </c>
      <c r="F35" s="238" t="s">
        <v>187</v>
      </c>
      <c r="G35" s="238" t="s">
        <v>186</v>
      </c>
      <c r="H35" s="238" t="s">
        <v>136</v>
      </c>
      <c r="I35" s="238" t="s">
        <v>188</v>
      </c>
      <c r="J35" s="238" t="s">
        <v>140</v>
      </c>
      <c r="K35" s="238" t="s">
        <v>190</v>
      </c>
      <c r="L35" s="238" t="s">
        <v>203</v>
      </c>
      <c r="M35" s="11" t="s">
        <v>230</v>
      </c>
      <c r="N35" s="63"/>
      <c r="O35" s="239"/>
    </row>
    <row r="36" spans="1:15" ht="25.5" customHeight="1">
      <c r="A36" s="445"/>
      <c r="B36" s="419" t="s">
        <v>213</v>
      </c>
      <c r="C36" s="13">
        <v>139.8</v>
      </c>
      <c r="D36" s="13">
        <v>140.7</v>
      </c>
      <c r="E36" s="13">
        <v>138</v>
      </c>
      <c r="F36" s="13">
        <v>120.3</v>
      </c>
      <c r="G36" s="13">
        <v>113</v>
      </c>
      <c r="H36" s="13">
        <v>115.8</v>
      </c>
      <c r="I36" s="12">
        <v>115.1</v>
      </c>
      <c r="J36" s="12">
        <v>110.1</v>
      </c>
      <c r="K36" s="12">
        <v>110.6</v>
      </c>
      <c r="L36" s="12">
        <v>116.1</v>
      </c>
      <c r="M36" s="12">
        <v>110.4</v>
      </c>
      <c r="N36" s="1"/>
      <c r="O36" s="1"/>
    </row>
    <row r="37" spans="1:15" ht="25.5" customHeight="1">
      <c r="A37" s="445"/>
      <c r="B37" s="418" t="s">
        <v>214</v>
      </c>
      <c r="C37" s="13">
        <v>185.5</v>
      </c>
      <c r="D37" s="13">
        <v>186.7</v>
      </c>
      <c r="E37" s="13">
        <v>189.8</v>
      </c>
      <c r="F37" s="13">
        <v>190.2</v>
      </c>
      <c r="G37" s="13">
        <v>191.7</v>
      </c>
      <c r="H37" s="13">
        <v>198.8</v>
      </c>
      <c r="I37" s="12">
        <v>201.7</v>
      </c>
      <c r="J37" s="12">
        <v>204</v>
      </c>
      <c r="K37" s="12">
        <v>205.5</v>
      </c>
      <c r="L37" s="12">
        <v>214.4</v>
      </c>
      <c r="M37" s="12">
        <v>217.8</v>
      </c>
      <c r="N37" s="1"/>
      <c r="O37" s="1"/>
    </row>
    <row r="38" spans="1:13" ht="24.75" customHeight="1">
      <c r="A38" s="445"/>
      <c r="B38" s="372" t="s">
        <v>184</v>
      </c>
      <c r="C38" s="12">
        <v>185</v>
      </c>
      <c r="D38" s="12">
        <v>184</v>
      </c>
      <c r="E38" s="12">
        <v>184</v>
      </c>
      <c r="F38" s="12">
        <v>187</v>
      </c>
      <c r="G38" s="12">
        <v>185</v>
      </c>
      <c r="H38" s="12">
        <v>185</v>
      </c>
      <c r="I38" s="12">
        <v>182</v>
      </c>
      <c r="J38" s="12">
        <v>178</v>
      </c>
      <c r="K38" s="12">
        <v>177</v>
      </c>
      <c r="L38" s="12">
        <v>176</v>
      </c>
      <c r="M38" s="12">
        <v>177</v>
      </c>
    </row>
    <row r="40" spans="3:4" ht="14.25">
      <c r="C40" s="3"/>
      <c r="D40" s="335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189972</v>
      </c>
      <c r="K2" s="7" t="s">
        <v>11</v>
      </c>
      <c r="L2" s="6">
        <f aca="true" t="shared" si="0" ref="L2:L7">SUM(J2)</f>
        <v>189972</v>
      </c>
      <c r="M2" s="6">
        <v>120482</v>
      </c>
    </row>
    <row r="3" spans="10:13" ht="13.5">
      <c r="J3" s="6">
        <v>393689</v>
      </c>
      <c r="K3" s="5" t="s">
        <v>12</v>
      </c>
      <c r="L3" s="6">
        <f t="shared" si="0"/>
        <v>393689</v>
      </c>
      <c r="M3" s="6">
        <v>222676</v>
      </c>
    </row>
    <row r="4" spans="10:13" ht="13.5">
      <c r="J4" s="6">
        <v>416709</v>
      </c>
      <c r="K4" s="5" t="s">
        <v>13</v>
      </c>
      <c r="L4" s="6">
        <f t="shared" si="0"/>
        <v>416709</v>
      </c>
      <c r="M4" s="6">
        <v>227122</v>
      </c>
    </row>
    <row r="5" spans="10:13" ht="13.5">
      <c r="J5" s="6">
        <v>94672</v>
      </c>
      <c r="K5" s="5" t="s">
        <v>14</v>
      </c>
      <c r="L5" s="6">
        <f t="shared" si="0"/>
        <v>94672</v>
      </c>
      <c r="M5" s="6">
        <v>54365</v>
      </c>
    </row>
    <row r="6" spans="10:13" ht="13.5">
      <c r="J6" s="6">
        <v>386414</v>
      </c>
      <c r="K6" s="5" t="s">
        <v>15</v>
      </c>
      <c r="L6" s="6">
        <f t="shared" si="0"/>
        <v>386414</v>
      </c>
      <c r="M6" s="6">
        <v>272686</v>
      </c>
    </row>
    <row r="7" spans="10:13" ht="13.5">
      <c r="J7" s="6">
        <v>696600</v>
      </c>
      <c r="K7" s="5" t="s">
        <v>16</v>
      </c>
      <c r="L7" s="6">
        <f t="shared" si="0"/>
        <v>696600</v>
      </c>
      <c r="M7" s="6">
        <v>409977</v>
      </c>
    </row>
    <row r="8" spans="10:13" ht="13.5">
      <c r="J8" s="6">
        <f>SUM(J2:J7)</f>
        <v>2178056</v>
      </c>
      <c r="K8" s="5" t="s">
        <v>9</v>
      </c>
      <c r="L8" s="67">
        <f>SUM(L2:L7)</f>
        <v>2178056</v>
      </c>
      <c r="M8" s="6">
        <f>SUM(M2:M7)</f>
        <v>1307308</v>
      </c>
    </row>
    <row r="10" spans="10:13" ht="13.5">
      <c r="J10" t="s">
        <v>100</v>
      </c>
      <c r="L10" t="s">
        <v>115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120482</v>
      </c>
      <c r="M11" s="6">
        <f>SUM(N11-L11)</f>
        <v>69490</v>
      </c>
      <c r="N11" s="6">
        <f>SUM(L2)</f>
        <v>189972</v>
      </c>
    </row>
    <row r="12" spans="11:14" ht="13.5">
      <c r="K12" s="5" t="s">
        <v>12</v>
      </c>
      <c r="L12" s="6">
        <f t="shared" si="1"/>
        <v>222676</v>
      </c>
      <c r="M12" s="6">
        <f aca="true" t="shared" si="2" ref="M12:M17">SUM(N12-L12)</f>
        <v>171013</v>
      </c>
      <c r="N12" s="6">
        <f aca="true" t="shared" si="3" ref="N12:N17">SUM(L3)</f>
        <v>393689</v>
      </c>
    </row>
    <row r="13" spans="11:14" ht="13.5">
      <c r="K13" s="5" t="s">
        <v>13</v>
      </c>
      <c r="L13" s="6">
        <f t="shared" si="1"/>
        <v>227122</v>
      </c>
      <c r="M13" s="6">
        <f t="shared" si="2"/>
        <v>189587</v>
      </c>
      <c r="N13" s="6">
        <f t="shared" si="3"/>
        <v>416709</v>
      </c>
    </row>
    <row r="14" spans="11:14" ht="13.5">
      <c r="K14" s="5" t="s">
        <v>14</v>
      </c>
      <c r="L14" s="6">
        <f t="shared" si="1"/>
        <v>54365</v>
      </c>
      <c r="M14" s="6">
        <f t="shared" si="2"/>
        <v>40307</v>
      </c>
      <c r="N14" s="6">
        <f t="shared" si="3"/>
        <v>94672</v>
      </c>
    </row>
    <row r="15" spans="11:14" ht="13.5">
      <c r="K15" s="5" t="s">
        <v>15</v>
      </c>
      <c r="L15" s="6">
        <f t="shared" si="1"/>
        <v>272686</v>
      </c>
      <c r="M15" s="6">
        <f t="shared" si="2"/>
        <v>113728</v>
      </c>
      <c r="N15" s="6">
        <f t="shared" si="3"/>
        <v>386414</v>
      </c>
    </row>
    <row r="16" spans="11:14" ht="13.5">
      <c r="K16" s="5" t="s">
        <v>16</v>
      </c>
      <c r="L16" s="6">
        <f t="shared" si="1"/>
        <v>409977</v>
      </c>
      <c r="M16" s="6">
        <f t="shared" si="2"/>
        <v>286623</v>
      </c>
      <c r="N16" s="6">
        <f t="shared" si="3"/>
        <v>696600</v>
      </c>
    </row>
    <row r="17" spans="11:14" ht="13.5">
      <c r="K17" s="5" t="s">
        <v>9</v>
      </c>
      <c r="L17" s="6">
        <f>SUM(L11:L16)</f>
        <v>1307308</v>
      </c>
      <c r="M17" s="6">
        <f t="shared" si="2"/>
        <v>870748</v>
      </c>
      <c r="N17" s="6">
        <f t="shared" si="3"/>
        <v>2178056</v>
      </c>
    </row>
    <row r="53" ht="19.5" customHeight="1"/>
    <row r="54" ht="19.5" customHeight="1" thickBot="1"/>
    <row r="55" spans="1:9" ht="16.5" customHeight="1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4.25">
      <c r="A56" s="49" t="s">
        <v>69</v>
      </c>
      <c r="B56" s="50"/>
      <c r="C56" s="452" t="s">
        <v>17</v>
      </c>
      <c r="D56" s="453"/>
      <c r="E56" s="452" t="s">
        <v>64</v>
      </c>
      <c r="F56" s="453"/>
      <c r="G56" s="456" t="s">
        <v>63</v>
      </c>
      <c r="H56" s="452" t="s">
        <v>65</v>
      </c>
      <c r="I56" s="453"/>
    </row>
    <row r="57" spans="1:9" ht="14.25">
      <c r="A57" s="51" t="s">
        <v>70</v>
      </c>
      <c r="B57" s="52"/>
      <c r="C57" s="454"/>
      <c r="D57" s="455"/>
      <c r="E57" s="454"/>
      <c r="F57" s="455"/>
      <c r="G57" s="457"/>
      <c r="H57" s="454"/>
      <c r="I57" s="455"/>
    </row>
    <row r="58" spans="1:9" ht="19.5" customHeight="1">
      <c r="A58" s="56" t="s">
        <v>93</v>
      </c>
      <c r="B58" s="53"/>
      <c r="C58" s="460" t="s">
        <v>192</v>
      </c>
      <c r="D58" s="459"/>
      <c r="E58" s="461" t="s">
        <v>231</v>
      </c>
      <c r="F58" s="459"/>
      <c r="G58" s="125">
        <v>16.9</v>
      </c>
      <c r="H58" s="54"/>
      <c r="I58" s="55"/>
    </row>
    <row r="59" spans="1:9" ht="19.5" customHeight="1">
      <c r="A59" s="56" t="s">
        <v>66</v>
      </c>
      <c r="B59" s="53"/>
      <c r="C59" s="458" t="s">
        <v>68</v>
      </c>
      <c r="D59" s="459"/>
      <c r="E59" s="461" t="s">
        <v>232</v>
      </c>
      <c r="F59" s="459"/>
      <c r="G59" s="131">
        <v>49.5</v>
      </c>
      <c r="H59" s="54"/>
      <c r="I59" s="55"/>
    </row>
    <row r="60" spans="1:9" ht="19.5" customHeight="1">
      <c r="A60" s="56" t="s">
        <v>67</v>
      </c>
      <c r="B60" s="53"/>
      <c r="C60" s="461" t="s">
        <v>224</v>
      </c>
      <c r="D60" s="462"/>
      <c r="E60" s="458" t="s">
        <v>233</v>
      </c>
      <c r="F60" s="459"/>
      <c r="G60" s="125">
        <v>59.8</v>
      </c>
      <c r="H60" s="54"/>
      <c r="I60" s="55"/>
    </row>
    <row r="61" ht="19.5" customHeight="1"/>
    <row r="62" ht="19.5" customHeight="1"/>
    <row r="63" ht="13.5">
      <c r="E63" s="48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0"/>
    </row>
    <row r="3" spans="1:2" ht="9.75" customHeight="1">
      <c r="A3" s="36"/>
      <c r="B3" s="36"/>
    </row>
    <row r="4" spans="10:13" ht="9.75" customHeight="1">
      <c r="J4" s="237"/>
      <c r="K4" s="3"/>
      <c r="L4" s="3"/>
      <c r="M4" s="124"/>
    </row>
    <row r="20" ht="9.75" customHeight="1">
      <c r="AI20" s="241"/>
    </row>
    <row r="25" spans="1:35" s="241" customFormat="1" ht="9.75" customHeight="1">
      <c r="A25" s="242"/>
      <c r="B25" s="242" t="s">
        <v>121</v>
      </c>
      <c r="C25" s="242" t="s">
        <v>122</v>
      </c>
      <c r="D25" s="242" t="s">
        <v>123</v>
      </c>
      <c r="E25" s="242" t="s">
        <v>124</v>
      </c>
      <c r="F25" s="242" t="s">
        <v>125</v>
      </c>
      <c r="G25" s="242" t="s">
        <v>126</v>
      </c>
      <c r="H25" s="242" t="s">
        <v>127</v>
      </c>
      <c r="I25" s="242" t="s">
        <v>128</v>
      </c>
      <c r="J25" s="242" t="s">
        <v>129</v>
      </c>
      <c r="K25" s="242" t="s">
        <v>130</v>
      </c>
      <c r="L25" s="242" t="s">
        <v>131</v>
      </c>
      <c r="M25" s="242" t="s">
        <v>132</v>
      </c>
      <c r="AI25"/>
    </row>
    <row r="26" spans="1:13" ht="9.75" customHeight="1">
      <c r="A26" s="10" t="s">
        <v>204</v>
      </c>
      <c r="B26" s="242">
        <v>70.4</v>
      </c>
      <c r="C26" s="242">
        <v>73.6</v>
      </c>
      <c r="D26" s="244">
        <v>80</v>
      </c>
      <c r="E26" s="242">
        <v>89.5</v>
      </c>
      <c r="F26" s="242">
        <v>86.8</v>
      </c>
      <c r="G26" s="242">
        <v>93.7</v>
      </c>
      <c r="H26" s="242">
        <v>87</v>
      </c>
      <c r="I26" s="242">
        <v>78.2</v>
      </c>
      <c r="J26" s="242">
        <v>80.5</v>
      </c>
      <c r="K26" s="242">
        <v>79.8</v>
      </c>
      <c r="L26" s="242">
        <v>78.1</v>
      </c>
      <c r="M26" s="242">
        <v>76.7</v>
      </c>
    </row>
    <row r="27" spans="1:13" ht="9.75" customHeight="1">
      <c r="A27" s="10" t="s">
        <v>205</v>
      </c>
      <c r="B27" s="242">
        <v>67.2</v>
      </c>
      <c r="C27" s="242">
        <v>70.1</v>
      </c>
      <c r="D27" s="244">
        <v>81.3</v>
      </c>
      <c r="E27" s="242">
        <v>80</v>
      </c>
      <c r="F27" s="242">
        <v>82.1</v>
      </c>
      <c r="G27" s="242">
        <v>84.3</v>
      </c>
      <c r="H27" s="242">
        <v>79.1</v>
      </c>
      <c r="I27" s="242">
        <v>76</v>
      </c>
      <c r="J27" s="242">
        <v>76.7</v>
      </c>
      <c r="K27" s="242">
        <v>77.5</v>
      </c>
      <c r="L27" s="242">
        <v>77.2</v>
      </c>
      <c r="M27" s="242">
        <v>74.1</v>
      </c>
    </row>
    <row r="28" spans="1:13" ht="9.75" customHeight="1">
      <c r="A28" s="10" t="s">
        <v>190</v>
      </c>
      <c r="B28" s="242">
        <v>70.3</v>
      </c>
      <c r="C28" s="242">
        <v>72.8</v>
      </c>
      <c r="D28" s="244">
        <v>83.8</v>
      </c>
      <c r="E28" s="242">
        <v>83.2</v>
      </c>
      <c r="F28" s="242">
        <v>86.4</v>
      </c>
      <c r="G28" s="242">
        <v>86.6</v>
      </c>
      <c r="H28" s="242">
        <v>84.3</v>
      </c>
      <c r="I28" s="242">
        <v>74.5</v>
      </c>
      <c r="J28" s="242">
        <v>75.1</v>
      </c>
      <c r="K28" s="242">
        <v>83.3</v>
      </c>
      <c r="L28" s="242">
        <v>83.1</v>
      </c>
      <c r="M28" s="244">
        <v>77</v>
      </c>
    </row>
    <row r="29" spans="1:13" ht="9.75" customHeight="1">
      <c r="A29" s="10" t="s">
        <v>203</v>
      </c>
      <c r="B29" s="242">
        <v>69.3</v>
      </c>
      <c r="C29" s="242">
        <v>74.9</v>
      </c>
      <c r="D29" s="244">
        <v>78.8</v>
      </c>
      <c r="E29" s="242">
        <v>86.8</v>
      </c>
      <c r="F29" s="242">
        <v>79.3</v>
      </c>
      <c r="G29" s="242">
        <v>81.6</v>
      </c>
      <c r="H29" s="242">
        <v>86.9</v>
      </c>
      <c r="I29" s="242">
        <v>72.6</v>
      </c>
      <c r="J29" s="242">
        <v>82.8</v>
      </c>
      <c r="K29" s="242">
        <v>88.5</v>
      </c>
      <c r="L29" s="242">
        <v>79.9</v>
      </c>
      <c r="M29" s="244">
        <v>75.4</v>
      </c>
    </row>
    <row r="30" spans="1:13" ht="9.75" customHeight="1">
      <c r="A30" s="10" t="s">
        <v>218</v>
      </c>
      <c r="B30" s="242">
        <v>58.3</v>
      </c>
      <c r="C30" s="242">
        <v>60.6</v>
      </c>
      <c r="D30" s="244">
        <v>70.7</v>
      </c>
      <c r="E30" s="242">
        <v>69.6</v>
      </c>
      <c r="F30" s="242">
        <v>66.6</v>
      </c>
      <c r="G30" s="242">
        <v>73.5</v>
      </c>
      <c r="H30" s="242">
        <v>74.6</v>
      </c>
      <c r="I30" s="242">
        <v>62.3</v>
      </c>
      <c r="J30" s="242">
        <v>66.7</v>
      </c>
      <c r="K30" s="242">
        <v>69.3</v>
      </c>
      <c r="L30" s="242"/>
      <c r="M30" s="244"/>
    </row>
    <row r="31" spans="2:13" s="1" customFormat="1" ht="9.75" customHeight="1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</row>
    <row r="51" spans="1:27" ht="9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AA51" s="1"/>
    </row>
    <row r="52" spans="1:27" ht="9.75" customHeight="1">
      <c r="A52" s="64"/>
      <c r="B52" s="38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4"/>
      <c r="B53" s="38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4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42"/>
      <c r="B55" s="242" t="s">
        <v>121</v>
      </c>
      <c r="C55" s="242" t="s">
        <v>122</v>
      </c>
      <c r="D55" s="242" t="s">
        <v>123</v>
      </c>
      <c r="E55" s="242" t="s">
        <v>124</v>
      </c>
      <c r="F55" s="242" t="s">
        <v>125</v>
      </c>
      <c r="G55" s="242" t="s">
        <v>126</v>
      </c>
      <c r="H55" s="242" t="s">
        <v>127</v>
      </c>
      <c r="I55" s="242" t="s">
        <v>128</v>
      </c>
      <c r="J55" s="242" t="s">
        <v>129</v>
      </c>
      <c r="K55" s="242" t="s">
        <v>130</v>
      </c>
      <c r="L55" s="242" t="s">
        <v>131</v>
      </c>
      <c r="M55" s="242" t="s">
        <v>132</v>
      </c>
    </row>
    <row r="56" spans="1:13" ht="9.75" customHeight="1">
      <c r="A56" s="10" t="s">
        <v>204</v>
      </c>
      <c r="B56" s="242">
        <v>115.3</v>
      </c>
      <c r="C56" s="242">
        <v>117.2</v>
      </c>
      <c r="D56" s="242">
        <v>111.2</v>
      </c>
      <c r="E56" s="242">
        <v>115.9</v>
      </c>
      <c r="F56" s="242">
        <v>120.8</v>
      </c>
      <c r="G56" s="242">
        <v>121</v>
      </c>
      <c r="H56" s="242">
        <v>116.7</v>
      </c>
      <c r="I56" s="242">
        <v>113.9</v>
      </c>
      <c r="J56" s="243">
        <v>113.5</v>
      </c>
      <c r="K56" s="242">
        <v>114.8</v>
      </c>
      <c r="L56" s="242">
        <v>112</v>
      </c>
      <c r="M56" s="242">
        <v>108.4</v>
      </c>
    </row>
    <row r="57" spans="1:13" ht="9.75" customHeight="1">
      <c r="A57" s="10" t="s">
        <v>205</v>
      </c>
      <c r="B57" s="242">
        <v>109.8</v>
      </c>
      <c r="C57" s="242">
        <v>110.7</v>
      </c>
      <c r="D57" s="242">
        <v>109.8</v>
      </c>
      <c r="E57" s="242">
        <v>109.2</v>
      </c>
      <c r="F57" s="242">
        <v>114.7</v>
      </c>
      <c r="G57" s="242">
        <v>114.5</v>
      </c>
      <c r="H57" s="242">
        <v>110.4</v>
      </c>
      <c r="I57" s="242">
        <v>109.7</v>
      </c>
      <c r="J57" s="243">
        <v>109.6</v>
      </c>
      <c r="K57" s="242">
        <v>110.3</v>
      </c>
      <c r="L57" s="242">
        <v>108.6</v>
      </c>
      <c r="M57" s="242">
        <v>103.4</v>
      </c>
    </row>
    <row r="58" spans="1:13" ht="9.75" customHeight="1">
      <c r="A58" s="10" t="s">
        <v>190</v>
      </c>
      <c r="B58" s="242">
        <v>108.7</v>
      </c>
      <c r="C58" s="242">
        <v>110.2</v>
      </c>
      <c r="D58" s="242">
        <v>109.7</v>
      </c>
      <c r="E58" s="242">
        <v>110.8</v>
      </c>
      <c r="F58" s="242">
        <v>112.8</v>
      </c>
      <c r="G58" s="242">
        <v>114.4</v>
      </c>
      <c r="H58" s="242">
        <v>115.4</v>
      </c>
      <c r="I58" s="242">
        <v>108.5</v>
      </c>
      <c r="J58" s="243">
        <v>106.7</v>
      </c>
      <c r="K58" s="242">
        <v>109.6</v>
      </c>
      <c r="L58" s="242">
        <v>112.1</v>
      </c>
      <c r="M58" s="242">
        <v>108.8</v>
      </c>
    </row>
    <row r="59" spans="1:13" ht="10.5" customHeight="1">
      <c r="A59" s="10" t="s">
        <v>203</v>
      </c>
      <c r="B59" s="242">
        <v>110.6</v>
      </c>
      <c r="C59" s="242">
        <v>110.5</v>
      </c>
      <c r="D59" s="242">
        <v>109.7</v>
      </c>
      <c r="E59" s="242">
        <v>114.3</v>
      </c>
      <c r="F59" s="242">
        <v>117.7</v>
      </c>
      <c r="G59" s="242">
        <v>119.6</v>
      </c>
      <c r="H59" s="242">
        <v>118</v>
      </c>
      <c r="I59" s="242">
        <v>116.5</v>
      </c>
      <c r="J59" s="243">
        <v>118</v>
      </c>
      <c r="K59" s="242">
        <v>120</v>
      </c>
      <c r="L59" s="242">
        <v>120.3</v>
      </c>
      <c r="M59" s="242">
        <v>118</v>
      </c>
    </row>
    <row r="60" spans="1:13" ht="10.5" customHeight="1">
      <c r="A60" s="10" t="s">
        <v>218</v>
      </c>
      <c r="B60" s="242">
        <v>116.1</v>
      </c>
      <c r="C60" s="242">
        <v>114.5</v>
      </c>
      <c r="D60" s="242">
        <v>114.7</v>
      </c>
      <c r="E60" s="242">
        <v>111.1</v>
      </c>
      <c r="F60" s="242">
        <v>114</v>
      </c>
      <c r="G60" s="242">
        <v>113.8</v>
      </c>
      <c r="H60" s="242">
        <v>108.8</v>
      </c>
      <c r="I60" s="242">
        <v>105.6</v>
      </c>
      <c r="J60" s="243">
        <v>102.2</v>
      </c>
      <c r="K60" s="242">
        <v>103.6</v>
      </c>
      <c r="L60" s="242"/>
      <c r="M60" s="242"/>
    </row>
    <row r="62" spans="15:27" ht="9.75" customHeight="1">
      <c r="O62" s="6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85" spans="1:13" ht="9.75" customHeight="1">
      <c r="A85" s="242"/>
      <c r="B85" s="242" t="s">
        <v>121</v>
      </c>
      <c r="C85" s="242" t="s">
        <v>122</v>
      </c>
      <c r="D85" s="242" t="s">
        <v>123</v>
      </c>
      <c r="E85" s="242" t="s">
        <v>124</v>
      </c>
      <c r="F85" s="242" t="s">
        <v>125</v>
      </c>
      <c r="G85" s="242" t="s">
        <v>126</v>
      </c>
      <c r="H85" s="242" t="s">
        <v>127</v>
      </c>
      <c r="I85" s="242" t="s">
        <v>128</v>
      </c>
      <c r="J85" s="242" t="s">
        <v>129</v>
      </c>
      <c r="K85" s="242" t="s">
        <v>130</v>
      </c>
      <c r="L85" s="242" t="s">
        <v>131</v>
      </c>
      <c r="M85" s="242" t="s">
        <v>132</v>
      </c>
    </row>
    <row r="86" spans="1:25" ht="9.75" customHeight="1">
      <c r="A86" s="10" t="s">
        <v>204</v>
      </c>
      <c r="B86" s="242">
        <v>60.7</v>
      </c>
      <c r="C86" s="242">
        <v>62.5</v>
      </c>
      <c r="D86" s="242">
        <v>72.7</v>
      </c>
      <c r="E86" s="242">
        <v>76.8</v>
      </c>
      <c r="F86" s="242">
        <v>71.3</v>
      </c>
      <c r="G86" s="242">
        <v>77.4</v>
      </c>
      <c r="H86" s="242">
        <v>75</v>
      </c>
      <c r="I86" s="242">
        <v>69</v>
      </c>
      <c r="J86" s="243">
        <v>71</v>
      </c>
      <c r="K86" s="242">
        <v>69.4</v>
      </c>
      <c r="L86" s="242">
        <v>70.2</v>
      </c>
      <c r="M86" s="242">
        <v>71.2</v>
      </c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247"/>
    </row>
    <row r="87" spans="1:25" ht="9.75" customHeight="1">
      <c r="A87" s="10" t="s">
        <v>205</v>
      </c>
      <c r="B87" s="242">
        <v>61</v>
      </c>
      <c r="C87" s="242">
        <v>63.2</v>
      </c>
      <c r="D87" s="242">
        <v>74.1</v>
      </c>
      <c r="E87" s="242">
        <v>73.3</v>
      </c>
      <c r="F87" s="242">
        <v>70.9</v>
      </c>
      <c r="G87" s="242">
        <v>73.6</v>
      </c>
      <c r="H87" s="242">
        <v>72.2</v>
      </c>
      <c r="I87" s="242">
        <v>69.3</v>
      </c>
      <c r="J87" s="243">
        <v>70</v>
      </c>
      <c r="K87" s="242">
        <v>70.2</v>
      </c>
      <c r="L87" s="242">
        <v>71.3</v>
      </c>
      <c r="M87" s="242">
        <v>72.3</v>
      </c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</row>
    <row r="88" spans="1:25" ht="10.5" customHeight="1">
      <c r="A88" s="10" t="s">
        <v>190</v>
      </c>
      <c r="B88" s="242">
        <v>63.8</v>
      </c>
      <c r="C88" s="242">
        <v>65.8</v>
      </c>
      <c r="D88" s="242">
        <v>76.4</v>
      </c>
      <c r="E88" s="242">
        <v>74.9</v>
      </c>
      <c r="F88" s="242">
        <v>76.4</v>
      </c>
      <c r="G88" s="242">
        <v>75.5</v>
      </c>
      <c r="H88" s="242">
        <v>72.9</v>
      </c>
      <c r="I88" s="242">
        <v>69.7</v>
      </c>
      <c r="J88" s="243">
        <v>70.6</v>
      </c>
      <c r="K88" s="242">
        <v>75.7</v>
      </c>
      <c r="L88" s="242">
        <v>73.9</v>
      </c>
      <c r="M88" s="242">
        <v>71.2</v>
      </c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</row>
    <row r="89" spans="1:25" ht="10.5" customHeight="1">
      <c r="A89" s="10" t="s">
        <v>203</v>
      </c>
      <c r="B89" s="242">
        <v>62.4</v>
      </c>
      <c r="C89" s="242">
        <v>67.8</v>
      </c>
      <c r="D89" s="242">
        <v>71.9</v>
      </c>
      <c r="E89" s="242">
        <v>75.5</v>
      </c>
      <c r="F89" s="242">
        <v>66.9</v>
      </c>
      <c r="G89" s="242">
        <v>68</v>
      </c>
      <c r="H89" s="242">
        <v>73.8</v>
      </c>
      <c r="I89" s="242">
        <v>62.6</v>
      </c>
      <c r="J89" s="243">
        <v>70</v>
      </c>
      <c r="K89" s="242">
        <v>73.5</v>
      </c>
      <c r="L89" s="242">
        <v>66.4</v>
      </c>
      <c r="M89" s="242">
        <v>64.2</v>
      </c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</row>
    <row r="90" spans="1:25" ht="10.5" customHeight="1">
      <c r="A90" s="10" t="s">
        <v>218</v>
      </c>
      <c r="B90" s="242">
        <v>50.6</v>
      </c>
      <c r="C90" s="242">
        <v>53.3</v>
      </c>
      <c r="D90" s="242">
        <v>61.6</v>
      </c>
      <c r="E90" s="242">
        <v>63.2</v>
      </c>
      <c r="F90" s="242">
        <v>57.9</v>
      </c>
      <c r="G90" s="242">
        <v>64.6</v>
      </c>
      <c r="H90" s="242">
        <v>69.3</v>
      </c>
      <c r="I90" s="242">
        <v>59.6</v>
      </c>
      <c r="J90" s="243">
        <v>65.9</v>
      </c>
      <c r="K90" s="242">
        <v>66.7</v>
      </c>
      <c r="L90" s="242"/>
      <c r="M90" s="242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</row>
    <row r="91" spans="1:25" ht="9.75" customHeight="1">
      <c r="A91" s="248"/>
      <c r="B91" s="248"/>
      <c r="C91" s="248"/>
      <c r="D91" s="248"/>
      <c r="E91" s="248"/>
      <c r="F91" s="248"/>
      <c r="G91" s="248"/>
      <c r="H91" s="248"/>
      <c r="I91" s="248"/>
      <c r="J91" s="248"/>
      <c r="K91" s="246"/>
      <c r="L91" s="248"/>
      <c r="M91" s="24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6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0" customWidth="1"/>
    <col min="16" max="16" width="18.00390625" style="0" customWidth="1"/>
    <col min="17" max="17" width="13.875" style="0" customWidth="1"/>
    <col min="18" max="18" width="11.50390625" style="0" customWidth="1"/>
    <col min="19" max="19" width="14.00390625" style="0" customWidth="1"/>
  </cols>
  <sheetData>
    <row r="1" spans="1:17" ht="22.5" customHeight="1">
      <c r="A1" s="463" t="s">
        <v>234</v>
      </c>
      <c r="B1" s="463"/>
      <c r="C1" s="463"/>
      <c r="D1" s="463"/>
      <c r="E1" s="463"/>
      <c r="F1" s="463"/>
      <c r="G1" s="463"/>
      <c r="M1" s="20"/>
      <c r="N1" t="s">
        <v>218</v>
      </c>
      <c r="O1" s="167"/>
      <c r="P1" s="65"/>
      <c r="Q1" s="170" t="s">
        <v>203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38" t="s">
        <v>21</v>
      </c>
      <c r="J2" s="12" t="s">
        <v>101</v>
      </c>
      <c r="K2" s="5" t="s">
        <v>57</v>
      </c>
      <c r="L2" s="5"/>
      <c r="M2" s="12" t="s">
        <v>21</v>
      </c>
      <c r="N2" s="12"/>
      <c r="O2" s="138"/>
      <c r="P2" s="128"/>
      <c r="Q2" s="136"/>
    </row>
    <row r="3" spans="1:17" ht="13.5" customHeight="1">
      <c r="A3" s="1"/>
      <c r="B3" s="1"/>
      <c r="C3" s="1"/>
      <c r="D3" s="1"/>
      <c r="E3" s="1"/>
      <c r="F3" s="1"/>
      <c r="H3" s="128">
        <v>26</v>
      </c>
      <c r="I3" s="325" t="s">
        <v>43</v>
      </c>
      <c r="J3" s="225">
        <v>113601</v>
      </c>
      <c r="K3" s="423">
        <v>1</v>
      </c>
      <c r="L3" s="5">
        <f>SUM(H3)</f>
        <v>26</v>
      </c>
      <c r="M3" s="325" t="s">
        <v>43</v>
      </c>
      <c r="N3" s="17">
        <f>SUM(J3)</f>
        <v>113601</v>
      </c>
      <c r="O3" s="5">
        <f>SUM(H3)</f>
        <v>26</v>
      </c>
      <c r="P3" s="325" t="s">
        <v>43</v>
      </c>
      <c r="Q3" s="426">
        <v>134600</v>
      </c>
    </row>
    <row r="4" spans="8:17" ht="13.5" customHeight="1">
      <c r="H4" s="128">
        <v>33</v>
      </c>
      <c r="I4" s="325" t="s">
        <v>0</v>
      </c>
      <c r="J4" s="17">
        <v>108007</v>
      </c>
      <c r="K4" s="423">
        <v>2</v>
      </c>
      <c r="L4" s="5">
        <f aca="true" t="shared" si="0" ref="L4:L12">SUM(H4)</f>
        <v>33</v>
      </c>
      <c r="M4" s="325" t="s">
        <v>0</v>
      </c>
      <c r="N4" s="17">
        <f aca="true" t="shared" si="1" ref="N4:N13">SUM(J4)</f>
        <v>108007</v>
      </c>
      <c r="O4" s="5">
        <f aca="true" t="shared" si="2" ref="O4:O12">SUM(H4)</f>
        <v>33</v>
      </c>
      <c r="P4" s="325" t="s">
        <v>0</v>
      </c>
      <c r="Q4" s="135">
        <v>115001</v>
      </c>
    </row>
    <row r="5" spans="8:19" ht="13.5" customHeight="1">
      <c r="H5" s="128">
        <v>16</v>
      </c>
      <c r="I5" s="325" t="s">
        <v>3</v>
      </c>
      <c r="J5" s="17">
        <v>76939</v>
      </c>
      <c r="K5" s="423">
        <v>3</v>
      </c>
      <c r="L5" s="5">
        <f t="shared" si="0"/>
        <v>16</v>
      </c>
      <c r="M5" s="325" t="s">
        <v>3</v>
      </c>
      <c r="N5" s="17">
        <f t="shared" si="1"/>
        <v>76939</v>
      </c>
      <c r="O5" s="5">
        <f t="shared" si="2"/>
        <v>16</v>
      </c>
      <c r="P5" s="325" t="s">
        <v>3</v>
      </c>
      <c r="Q5" s="135">
        <v>100225</v>
      </c>
      <c r="S5" s="65"/>
    </row>
    <row r="6" spans="8:17" ht="13.5" customHeight="1">
      <c r="H6" s="430">
        <v>40</v>
      </c>
      <c r="I6" s="326" t="s">
        <v>2</v>
      </c>
      <c r="J6" s="136">
        <v>48157</v>
      </c>
      <c r="K6" s="423">
        <v>4</v>
      </c>
      <c r="L6" s="5">
        <f t="shared" si="0"/>
        <v>40</v>
      </c>
      <c r="M6" s="326" t="s">
        <v>2</v>
      </c>
      <c r="N6" s="17">
        <f t="shared" si="1"/>
        <v>48157</v>
      </c>
      <c r="O6" s="5">
        <f t="shared" si="2"/>
        <v>40</v>
      </c>
      <c r="P6" s="326" t="s">
        <v>2</v>
      </c>
      <c r="Q6" s="135">
        <v>51414</v>
      </c>
    </row>
    <row r="7" spans="8:17" ht="13.5" customHeight="1">
      <c r="H7" s="128">
        <v>34</v>
      </c>
      <c r="I7" s="325" t="s">
        <v>1</v>
      </c>
      <c r="J7" s="17">
        <v>47374</v>
      </c>
      <c r="K7" s="423">
        <v>5</v>
      </c>
      <c r="L7" s="5">
        <f t="shared" si="0"/>
        <v>34</v>
      </c>
      <c r="M7" s="325" t="s">
        <v>1</v>
      </c>
      <c r="N7" s="17">
        <f t="shared" si="1"/>
        <v>47374</v>
      </c>
      <c r="O7" s="5">
        <f t="shared" si="2"/>
        <v>34</v>
      </c>
      <c r="P7" s="325" t="s">
        <v>1</v>
      </c>
      <c r="Q7" s="135">
        <v>48389</v>
      </c>
    </row>
    <row r="8" spans="8:17" ht="13.5" customHeight="1">
      <c r="H8" s="128">
        <v>13</v>
      </c>
      <c r="I8" s="325" t="s">
        <v>7</v>
      </c>
      <c r="J8" s="17">
        <v>34365</v>
      </c>
      <c r="K8" s="423">
        <v>6</v>
      </c>
      <c r="L8" s="5">
        <f t="shared" si="0"/>
        <v>13</v>
      </c>
      <c r="M8" s="325" t="s">
        <v>7</v>
      </c>
      <c r="N8" s="17">
        <f t="shared" si="1"/>
        <v>34365</v>
      </c>
      <c r="O8" s="5">
        <f t="shared" si="2"/>
        <v>13</v>
      </c>
      <c r="P8" s="325" t="s">
        <v>7</v>
      </c>
      <c r="Q8" s="135">
        <v>46671</v>
      </c>
    </row>
    <row r="9" spans="8:17" ht="13.5" customHeight="1">
      <c r="H9" s="226">
        <v>3</v>
      </c>
      <c r="I9" s="329" t="s">
        <v>22</v>
      </c>
      <c r="J9" s="17">
        <v>33768</v>
      </c>
      <c r="K9" s="423">
        <v>7</v>
      </c>
      <c r="L9" s="5">
        <f t="shared" si="0"/>
        <v>3</v>
      </c>
      <c r="M9" s="329" t="s">
        <v>22</v>
      </c>
      <c r="N9" s="17">
        <f t="shared" si="1"/>
        <v>33768</v>
      </c>
      <c r="O9" s="5">
        <f t="shared" si="2"/>
        <v>3</v>
      </c>
      <c r="P9" s="329" t="s">
        <v>22</v>
      </c>
      <c r="Q9" s="135">
        <v>20607</v>
      </c>
    </row>
    <row r="10" spans="8:17" ht="13.5" customHeight="1">
      <c r="H10" s="128">
        <v>36</v>
      </c>
      <c r="I10" s="325" t="s">
        <v>5</v>
      </c>
      <c r="J10" s="17">
        <v>31766</v>
      </c>
      <c r="K10" s="423">
        <v>8</v>
      </c>
      <c r="L10" s="5">
        <f t="shared" si="0"/>
        <v>36</v>
      </c>
      <c r="M10" s="325" t="s">
        <v>5</v>
      </c>
      <c r="N10" s="17">
        <f t="shared" si="1"/>
        <v>31766</v>
      </c>
      <c r="O10" s="5">
        <f t="shared" si="2"/>
        <v>36</v>
      </c>
      <c r="P10" s="325" t="s">
        <v>5</v>
      </c>
      <c r="Q10" s="135">
        <v>36918</v>
      </c>
    </row>
    <row r="11" spans="8:17" ht="13.5" customHeight="1">
      <c r="H11" s="226">
        <v>38</v>
      </c>
      <c r="I11" s="329" t="s">
        <v>51</v>
      </c>
      <c r="J11" s="17">
        <v>26158</v>
      </c>
      <c r="K11" s="423">
        <v>9</v>
      </c>
      <c r="L11" s="5">
        <f t="shared" si="0"/>
        <v>38</v>
      </c>
      <c r="M11" s="329" t="s">
        <v>51</v>
      </c>
      <c r="N11" s="17">
        <f t="shared" si="1"/>
        <v>26158</v>
      </c>
      <c r="O11" s="5">
        <f t="shared" si="2"/>
        <v>38</v>
      </c>
      <c r="P11" s="329" t="s">
        <v>51</v>
      </c>
      <c r="Q11" s="135">
        <v>34358</v>
      </c>
    </row>
    <row r="12" spans="8:17" ht="13.5" customHeight="1" thickBot="1">
      <c r="H12" s="220">
        <v>31</v>
      </c>
      <c r="I12" s="330" t="s">
        <v>199</v>
      </c>
      <c r="J12" s="427">
        <v>24004</v>
      </c>
      <c r="K12" s="422">
        <v>10</v>
      </c>
      <c r="L12" s="5">
        <f t="shared" si="0"/>
        <v>31</v>
      </c>
      <c r="M12" s="330" t="s">
        <v>199</v>
      </c>
      <c r="N12" s="427">
        <f t="shared" si="1"/>
        <v>24004</v>
      </c>
      <c r="O12" s="5">
        <f t="shared" si="2"/>
        <v>31</v>
      </c>
      <c r="P12" s="330" t="s">
        <v>199</v>
      </c>
      <c r="Q12" s="428">
        <v>26353</v>
      </c>
    </row>
    <row r="13" spans="8:17" ht="13.5" customHeight="1">
      <c r="H13" s="190">
        <v>24</v>
      </c>
      <c r="I13" s="375" t="s">
        <v>41</v>
      </c>
      <c r="J13" s="376">
        <v>22560</v>
      </c>
      <c r="K13" s="158"/>
      <c r="L13" s="122"/>
      <c r="M13" s="122"/>
      <c r="N13" s="19">
        <f t="shared" si="1"/>
        <v>22560</v>
      </c>
      <c r="O13" s="1"/>
      <c r="P13" s="234" t="s">
        <v>110</v>
      </c>
      <c r="Q13" s="431">
        <v>884528</v>
      </c>
    </row>
    <row r="14" spans="2:15" ht="13.5" customHeight="1">
      <c r="B14" s="24"/>
      <c r="H14" s="128">
        <v>25</v>
      </c>
      <c r="I14" s="325" t="s">
        <v>42</v>
      </c>
      <c r="J14" s="17">
        <v>21751</v>
      </c>
      <c r="K14" s="158"/>
      <c r="L14" s="31"/>
      <c r="N14" t="s">
        <v>87</v>
      </c>
      <c r="O14"/>
    </row>
    <row r="15" spans="8:17" ht="13.5" customHeight="1">
      <c r="H15" s="128">
        <v>2</v>
      </c>
      <c r="I15" s="325" t="s">
        <v>6</v>
      </c>
      <c r="J15" s="17">
        <v>20948</v>
      </c>
      <c r="K15" s="158"/>
      <c r="L15" s="31"/>
      <c r="M15" s="1" t="s">
        <v>219</v>
      </c>
      <c r="N15" s="19"/>
      <c r="O15"/>
      <c r="P15" t="s">
        <v>220</v>
      </c>
      <c r="Q15" s="133" t="s">
        <v>91</v>
      </c>
    </row>
    <row r="16" spans="2:18" ht="13.5" customHeight="1">
      <c r="B16" s="1"/>
      <c r="C16" s="19"/>
      <c r="D16" s="1"/>
      <c r="E16" s="22"/>
      <c r="F16" s="1"/>
      <c r="H16" s="128">
        <v>17</v>
      </c>
      <c r="I16" s="325" t="s">
        <v>34</v>
      </c>
      <c r="J16" s="17">
        <v>16541</v>
      </c>
      <c r="K16" s="158"/>
      <c r="L16" s="5">
        <f>SUM(L3)</f>
        <v>26</v>
      </c>
      <c r="M16" s="17">
        <f>SUM(N3)</f>
        <v>113601</v>
      </c>
      <c r="N16" s="325" t="s">
        <v>43</v>
      </c>
      <c r="O16" s="5">
        <f>SUM(O3)</f>
        <v>26</v>
      </c>
      <c r="P16" s="17">
        <f>SUM(M16)</f>
        <v>113601</v>
      </c>
      <c r="Q16" s="134">
        <v>114108</v>
      </c>
      <c r="R16" s="123"/>
    </row>
    <row r="17" spans="2:19" ht="13.5" customHeight="1">
      <c r="B17" s="1"/>
      <c r="C17" s="19"/>
      <c r="D17" s="1"/>
      <c r="E17" s="22"/>
      <c r="F17" s="1"/>
      <c r="H17" s="128">
        <v>9</v>
      </c>
      <c r="I17" s="325" t="s">
        <v>28</v>
      </c>
      <c r="J17" s="17">
        <v>16057</v>
      </c>
      <c r="K17" s="158"/>
      <c r="L17" s="5">
        <f aca="true" t="shared" si="3" ref="L17:L25">SUM(L4)</f>
        <v>33</v>
      </c>
      <c r="M17" s="17">
        <f aca="true" t="shared" si="4" ref="M17:M25">SUM(N4)</f>
        <v>108007</v>
      </c>
      <c r="N17" s="325" t="s">
        <v>0</v>
      </c>
      <c r="O17" s="5">
        <f aca="true" t="shared" si="5" ref="O17:O25">SUM(O4)</f>
        <v>33</v>
      </c>
      <c r="P17" s="17">
        <f aca="true" t="shared" si="6" ref="P17:P25">SUM(M17)</f>
        <v>108007</v>
      </c>
      <c r="Q17" s="134">
        <v>107995</v>
      </c>
      <c r="R17" s="123"/>
      <c r="S17" s="57"/>
    </row>
    <row r="18" spans="2:19" ht="13.5" customHeight="1">
      <c r="B18" s="1"/>
      <c r="C18" s="19"/>
      <c r="D18" s="1"/>
      <c r="E18" s="22"/>
      <c r="F18" s="1"/>
      <c r="H18" s="128">
        <v>14</v>
      </c>
      <c r="I18" s="325" t="s">
        <v>32</v>
      </c>
      <c r="J18" s="225">
        <v>9541</v>
      </c>
      <c r="K18" s="158"/>
      <c r="L18" s="5">
        <f t="shared" si="3"/>
        <v>16</v>
      </c>
      <c r="M18" s="17">
        <f t="shared" si="4"/>
        <v>76939</v>
      </c>
      <c r="N18" s="325" t="s">
        <v>3</v>
      </c>
      <c r="O18" s="5">
        <f t="shared" si="5"/>
        <v>16</v>
      </c>
      <c r="P18" s="17">
        <f t="shared" si="6"/>
        <v>76939</v>
      </c>
      <c r="Q18" s="134">
        <v>77925</v>
      </c>
      <c r="R18" s="123"/>
      <c r="S18" s="177"/>
    </row>
    <row r="19" spans="2:19" ht="13.5" customHeight="1">
      <c r="B19" s="1"/>
      <c r="C19" s="19"/>
      <c r="D19" s="1"/>
      <c r="E19" s="22"/>
      <c r="F19" s="1"/>
      <c r="G19" s="1"/>
      <c r="H19" s="128">
        <v>1</v>
      </c>
      <c r="I19" s="325" t="s">
        <v>4</v>
      </c>
      <c r="J19" s="17">
        <v>6518</v>
      </c>
      <c r="L19" s="5">
        <f t="shared" si="3"/>
        <v>40</v>
      </c>
      <c r="M19" s="17">
        <f t="shared" si="4"/>
        <v>48157</v>
      </c>
      <c r="N19" s="326" t="s">
        <v>2</v>
      </c>
      <c r="O19" s="5">
        <f t="shared" si="5"/>
        <v>40</v>
      </c>
      <c r="P19" s="17">
        <f t="shared" si="6"/>
        <v>48157</v>
      </c>
      <c r="Q19" s="134">
        <v>41883</v>
      </c>
      <c r="R19" s="123"/>
      <c r="S19" s="202"/>
    </row>
    <row r="20" spans="2:19" ht="13.5" customHeight="1">
      <c r="B20" s="23"/>
      <c r="C20" s="19"/>
      <c r="D20" s="1"/>
      <c r="E20" s="22"/>
      <c r="F20" s="1"/>
      <c r="H20" s="128">
        <v>37</v>
      </c>
      <c r="I20" s="325" t="s">
        <v>50</v>
      </c>
      <c r="J20" s="17">
        <v>4844</v>
      </c>
      <c r="L20" s="5">
        <f t="shared" si="3"/>
        <v>34</v>
      </c>
      <c r="M20" s="17">
        <f t="shared" si="4"/>
        <v>47374</v>
      </c>
      <c r="N20" s="325" t="s">
        <v>1</v>
      </c>
      <c r="O20" s="5">
        <f t="shared" si="5"/>
        <v>34</v>
      </c>
      <c r="P20" s="17">
        <f t="shared" si="6"/>
        <v>47374</v>
      </c>
      <c r="Q20" s="134">
        <v>47253</v>
      </c>
      <c r="R20" s="123"/>
      <c r="S20" s="202"/>
    </row>
    <row r="21" spans="2:19" ht="13.5" customHeight="1">
      <c r="B21" s="23"/>
      <c r="C21" s="19"/>
      <c r="D21" s="1"/>
      <c r="E21" s="22"/>
      <c r="F21" s="1"/>
      <c r="H21" s="128">
        <v>39</v>
      </c>
      <c r="I21" s="325" t="s">
        <v>52</v>
      </c>
      <c r="J21" s="17">
        <v>3725</v>
      </c>
      <c r="L21" s="5">
        <f t="shared" si="3"/>
        <v>13</v>
      </c>
      <c r="M21" s="17">
        <f t="shared" si="4"/>
        <v>34365</v>
      </c>
      <c r="N21" s="325" t="s">
        <v>7</v>
      </c>
      <c r="O21" s="5">
        <f t="shared" si="5"/>
        <v>13</v>
      </c>
      <c r="P21" s="17">
        <f t="shared" si="6"/>
        <v>34365</v>
      </c>
      <c r="Q21" s="134">
        <v>32156</v>
      </c>
      <c r="R21" s="123"/>
      <c r="S21" s="33"/>
    </row>
    <row r="22" spans="2:18" ht="13.5" customHeight="1">
      <c r="B22" s="1"/>
      <c r="C22" s="19"/>
      <c r="D22" s="1"/>
      <c r="E22" s="22"/>
      <c r="F22" s="1"/>
      <c r="H22" s="128">
        <v>15</v>
      </c>
      <c r="I22" s="325" t="s">
        <v>33</v>
      </c>
      <c r="J22" s="17">
        <v>3555</v>
      </c>
      <c r="K22" s="19"/>
      <c r="L22" s="5">
        <f t="shared" si="3"/>
        <v>3</v>
      </c>
      <c r="M22" s="17">
        <f t="shared" si="4"/>
        <v>33768</v>
      </c>
      <c r="N22" s="329" t="s">
        <v>22</v>
      </c>
      <c r="O22" s="5">
        <f t="shared" si="5"/>
        <v>3</v>
      </c>
      <c r="P22" s="17">
        <f t="shared" si="6"/>
        <v>33768</v>
      </c>
      <c r="Q22" s="134">
        <v>17226</v>
      </c>
      <c r="R22" s="123"/>
    </row>
    <row r="23" spans="2:19" ht="13.5" customHeight="1">
      <c r="B23" s="23"/>
      <c r="C23" s="19"/>
      <c r="D23" s="1"/>
      <c r="E23" s="22"/>
      <c r="F23" s="1"/>
      <c r="H23" s="128">
        <v>30</v>
      </c>
      <c r="I23" s="325" t="s">
        <v>46</v>
      </c>
      <c r="J23" s="17">
        <v>3149</v>
      </c>
      <c r="K23" s="19"/>
      <c r="L23" s="5">
        <f t="shared" si="3"/>
        <v>36</v>
      </c>
      <c r="M23" s="17">
        <f t="shared" si="4"/>
        <v>31766</v>
      </c>
      <c r="N23" s="325" t="s">
        <v>5</v>
      </c>
      <c r="O23" s="5">
        <f t="shared" si="5"/>
        <v>36</v>
      </c>
      <c r="P23" s="17">
        <f t="shared" si="6"/>
        <v>31766</v>
      </c>
      <c r="Q23" s="134">
        <v>32269</v>
      </c>
      <c r="R23" s="123"/>
      <c r="S23" s="57"/>
    </row>
    <row r="24" spans="2:19" ht="13.5" customHeight="1">
      <c r="B24" s="1"/>
      <c r="C24" s="19"/>
      <c r="D24" s="1"/>
      <c r="E24" s="22"/>
      <c r="F24" s="1"/>
      <c r="H24" s="128">
        <v>12</v>
      </c>
      <c r="I24" s="325" t="s">
        <v>31</v>
      </c>
      <c r="J24" s="17">
        <v>2970</v>
      </c>
      <c r="K24" s="19"/>
      <c r="L24" s="5">
        <f t="shared" si="3"/>
        <v>38</v>
      </c>
      <c r="M24" s="17">
        <f t="shared" si="4"/>
        <v>26158</v>
      </c>
      <c r="N24" s="329" t="s">
        <v>51</v>
      </c>
      <c r="O24" s="5">
        <f t="shared" si="5"/>
        <v>38</v>
      </c>
      <c r="P24" s="17">
        <f t="shared" si="6"/>
        <v>26158</v>
      </c>
      <c r="Q24" s="134">
        <v>29299</v>
      </c>
      <c r="R24" s="123"/>
      <c r="S24" s="177"/>
    </row>
    <row r="25" spans="2:20" ht="13.5" customHeight="1" thickBot="1">
      <c r="B25" s="1"/>
      <c r="C25" s="19"/>
      <c r="D25" s="1"/>
      <c r="E25" s="22"/>
      <c r="F25" s="1"/>
      <c r="H25" s="128">
        <v>18</v>
      </c>
      <c r="I25" s="325" t="s">
        <v>35</v>
      </c>
      <c r="J25" s="17">
        <v>2592</v>
      </c>
      <c r="K25" s="19"/>
      <c r="L25" s="18">
        <f t="shared" si="3"/>
        <v>31</v>
      </c>
      <c r="M25" s="179">
        <f t="shared" si="4"/>
        <v>24004</v>
      </c>
      <c r="N25" s="330" t="s">
        <v>199</v>
      </c>
      <c r="O25" s="18">
        <f t="shared" si="5"/>
        <v>31</v>
      </c>
      <c r="P25" s="179">
        <f t="shared" si="6"/>
        <v>24004</v>
      </c>
      <c r="Q25" s="134">
        <v>22789</v>
      </c>
      <c r="R25" s="206" t="s">
        <v>106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28">
        <v>22</v>
      </c>
      <c r="I26" s="325" t="s">
        <v>39</v>
      </c>
      <c r="J26" s="17">
        <v>2410</v>
      </c>
      <c r="K26" s="19"/>
      <c r="L26" s="180"/>
      <c r="M26" s="327">
        <f>SUM(J43-(M16+M17+M18+M19+M20+M21+M22+M23+M24+M25))</f>
        <v>149239</v>
      </c>
      <c r="N26" s="328" t="s">
        <v>58</v>
      </c>
      <c r="O26" s="181"/>
      <c r="P26" s="327">
        <f>SUM(M26)</f>
        <v>149239</v>
      </c>
      <c r="Q26" s="327">
        <f>SUM(R26-(Q16+Q17+Q18+Q19+Q20+Q21+Q22+Q23+Q24+Q25))</f>
        <v>143996</v>
      </c>
      <c r="R26" s="377">
        <v>666899</v>
      </c>
      <c r="T26" s="33"/>
    </row>
    <row r="27" spans="8:16" ht="13.5" customHeight="1">
      <c r="H27" s="128">
        <v>35</v>
      </c>
      <c r="I27" s="325" t="s">
        <v>49</v>
      </c>
      <c r="J27" s="17">
        <v>2060</v>
      </c>
      <c r="K27" s="19"/>
      <c r="M27" s="65" t="s">
        <v>206</v>
      </c>
      <c r="N27" s="65"/>
      <c r="O27" s="167"/>
      <c r="P27" s="168" t="s">
        <v>207</v>
      </c>
    </row>
    <row r="28" spans="8:16" ht="13.5" customHeight="1">
      <c r="H28" s="128">
        <v>21</v>
      </c>
      <c r="I28" s="325" t="s">
        <v>38</v>
      </c>
      <c r="J28" s="17">
        <v>1829</v>
      </c>
      <c r="K28" s="19"/>
      <c r="M28" s="135">
        <f>SUM(Q3)</f>
        <v>134600</v>
      </c>
      <c r="N28" s="325" t="s">
        <v>43</v>
      </c>
      <c r="O28" s="5">
        <f>SUM(L3)</f>
        <v>26</v>
      </c>
      <c r="P28" s="135">
        <f>SUM(Q3)</f>
        <v>134600</v>
      </c>
    </row>
    <row r="29" spans="8:16" ht="13.5" customHeight="1">
      <c r="H29" s="128">
        <v>29</v>
      </c>
      <c r="I29" s="325" t="s">
        <v>182</v>
      </c>
      <c r="J29" s="17">
        <v>1685</v>
      </c>
      <c r="K29" s="19"/>
      <c r="M29" s="135">
        <f aca="true" t="shared" si="7" ref="M29:M37">SUM(Q4)</f>
        <v>115001</v>
      </c>
      <c r="N29" s="325" t="s">
        <v>0</v>
      </c>
      <c r="O29" s="5">
        <f aca="true" t="shared" si="8" ref="O29:O37">SUM(L4)</f>
        <v>33</v>
      </c>
      <c r="P29" s="135">
        <f aca="true" t="shared" si="9" ref="P29:P37">SUM(Q4)</f>
        <v>115001</v>
      </c>
    </row>
    <row r="30" spans="8:16" ht="13.5" customHeight="1">
      <c r="H30" s="128">
        <v>4</v>
      </c>
      <c r="I30" s="325" t="s">
        <v>23</v>
      </c>
      <c r="J30" s="17">
        <v>1660</v>
      </c>
      <c r="K30" s="19"/>
      <c r="M30" s="135">
        <f t="shared" si="7"/>
        <v>100225</v>
      </c>
      <c r="N30" s="325" t="s">
        <v>3</v>
      </c>
      <c r="O30" s="5">
        <f t="shared" si="8"/>
        <v>16</v>
      </c>
      <c r="P30" s="135">
        <f t="shared" si="9"/>
        <v>100225</v>
      </c>
    </row>
    <row r="31" spans="8:16" ht="13.5" customHeight="1">
      <c r="H31" s="128">
        <v>20</v>
      </c>
      <c r="I31" s="325" t="s">
        <v>37</v>
      </c>
      <c r="J31" s="17">
        <v>999</v>
      </c>
      <c r="K31" s="19"/>
      <c r="M31" s="135">
        <f t="shared" si="7"/>
        <v>51414</v>
      </c>
      <c r="N31" s="326" t="s">
        <v>2</v>
      </c>
      <c r="O31" s="5">
        <f t="shared" si="8"/>
        <v>40</v>
      </c>
      <c r="P31" s="135">
        <f t="shared" si="9"/>
        <v>51414</v>
      </c>
    </row>
    <row r="32" spans="8:19" ht="13.5" customHeight="1">
      <c r="H32" s="128">
        <v>19</v>
      </c>
      <c r="I32" s="325" t="s">
        <v>36</v>
      </c>
      <c r="J32" s="17">
        <v>859</v>
      </c>
      <c r="K32" s="19"/>
      <c r="M32" s="135">
        <f t="shared" si="7"/>
        <v>48389</v>
      </c>
      <c r="N32" s="325" t="s">
        <v>1</v>
      </c>
      <c r="O32" s="5">
        <f t="shared" si="8"/>
        <v>34</v>
      </c>
      <c r="P32" s="135">
        <f t="shared" si="9"/>
        <v>48389</v>
      </c>
      <c r="S32" s="14"/>
    </row>
    <row r="33" spans="8:20" ht="13.5" customHeight="1">
      <c r="H33" s="128">
        <v>23</v>
      </c>
      <c r="I33" s="325" t="s">
        <v>40</v>
      </c>
      <c r="J33" s="17">
        <v>552</v>
      </c>
      <c r="K33" s="19"/>
      <c r="M33" s="135">
        <f t="shared" si="7"/>
        <v>46671</v>
      </c>
      <c r="N33" s="325" t="s">
        <v>7</v>
      </c>
      <c r="O33" s="5">
        <f t="shared" si="8"/>
        <v>13</v>
      </c>
      <c r="P33" s="135">
        <f t="shared" si="9"/>
        <v>46671</v>
      </c>
      <c r="S33" s="33"/>
      <c r="T33" s="33"/>
    </row>
    <row r="34" spans="8:20" ht="13.5" customHeight="1">
      <c r="H34" s="128">
        <v>6</v>
      </c>
      <c r="I34" s="325" t="s">
        <v>25</v>
      </c>
      <c r="J34" s="17">
        <v>548</v>
      </c>
      <c r="K34" s="19"/>
      <c r="M34" s="135">
        <f t="shared" si="7"/>
        <v>20607</v>
      </c>
      <c r="N34" s="329" t="s">
        <v>22</v>
      </c>
      <c r="O34" s="5">
        <f t="shared" si="8"/>
        <v>3</v>
      </c>
      <c r="P34" s="135">
        <f t="shared" si="9"/>
        <v>20607</v>
      </c>
      <c r="S34" s="33"/>
      <c r="T34" s="33"/>
    </row>
    <row r="35" spans="8:19" ht="13.5" customHeight="1">
      <c r="H35" s="128">
        <v>11</v>
      </c>
      <c r="I35" s="325" t="s">
        <v>30</v>
      </c>
      <c r="J35" s="17">
        <v>542</v>
      </c>
      <c r="K35" s="19"/>
      <c r="M35" s="135">
        <f t="shared" si="7"/>
        <v>36918</v>
      </c>
      <c r="N35" s="325" t="s">
        <v>5</v>
      </c>
      <c r="O35" s="5">
        <f t="shared" si="8"/>
        <v>36</v>
      </c>
      <c r="P35" s="135">
        <f t="shared" si="9"/>
        <v>36918</v>
      </c>
      <c r="S35" s="33"/>
    </row>
    <row r="36" spans="8:19" ht="13.5" customHeight="1">
      <c r="H36" s="128">
        <v>32</v>
      </c>
      <c r="I36" s="325" t="s">
        <v>48</v>
      </c>
      <c r="J36" s="225">
        <v>443</v>
      </c>
      <c r="K36" s="19"/>
      <c r="M36" s="135">
        <f t="shared" si="7"/>
        <v>34358</v>
      </c>
      <c r="N36" s="329" t="s">
        <v>51</v>
      </c>
      <c r="O36" s="5">
        <f t="shared" si="8"/>
        <v>38</v>
      </c>
      <c r="P36" s="135">
        <f t="shared" si="9"/>
        <v>34358</v>
      </c>
      <c r="S36" s="33"/>
    </row>
    <row r="37" spans="8:19" ht="13.5" customHeight="1" thickBot="1">
      <c r="H37" s="128">
        <v>28</v>
      </c>
      <c r="I37" s="325" t="s">
        <v>45</v>
      </c>
      <c r="J37" s="17">
        <v>336</v>
      </c>
      <c r="K37" s="19"/>
      <c r="M37" s="178">
        <f t="shared" si="7"/>
        <v>26353</v>
      </c>
      <c r="N37" s="330" t="s">
        <v>199</v>
      </c>
      <c r="O37" s="18">
        <f t="shared" si="8"/>
        <v>31</v>
      </c>
      <c r="P37" s="178">
        <f t="shared" si="9"/>
        <v>26353</v>
      </c>
      <c r="S37" s="33"/>
    </row>
    <row r="38" spans="7:21" ht="13.5" customHeight="1">
      <c r="G38" s="21"/>
      <c r="H38" s="128">
        <v>27</v>
      </c>
      <c r="I38" s="325" t="s">
        <v>44</v>
      </c>
      <c r="J38" s="17">
        <v>317</v>
      </c>
      <c r="K38" s="19"/>
      <c r="M38" s="420">
        <f>SUM(Q13-(Q3+Q4+Q5+Q6+Q7+Q8+Q9+Q10+Q11+Q12))</f>
        <v>269992</v>
      </c>
      <c r="N38" s="5" t="s">
        <v>58</v>
      </c>
      <c r="O38" s="421"/>
      <c r="P38" s="196">
        <f>SUM(M38)</f>
        <v>269992</v>
      </c>
      <c r="U38" s="33"/>
    </row>
    <row r="39" spans="8:16" ht="13.5" customHeight="1">
      <c r="H39" s="128">
        <v>10</v>
      </c>
      <c r="I39" s="325" t="s">
        <v>29</v>
      </c>
      <c r="J39" s="17">
        <v>235</v>
      </c>
      <c r="K39" s="19"/>
      <c r="P39" s="33"/>
    </row>
    <row r="40" spans="8:11" ht="13.5" customHeight="1">
      <c r="H40" s="128">
        <v>5</v>
      </c>
      <c r="I40" s="325" t="s">
        <v>24</v>
      </c>
      <c r="J40" s="17">
        <v>13</v>
      </c>
      <c r="K40" s="19"/>
    </row>
    <row r="41" spans="8:11" ht="13.5" customHeight="1">
      <c r="H41" s="128">
        <v>7</v>
      </c>
      <c r="I41" s="325" t="s">
        <v>26</v>
      </c>
      <c r="J41" s="17">
        <v>0</v>
      </c>
      <c r="K41" s="19"/>
    </row>
    <row r="42" spans="8:11" ht="13.5" customHeight="1">
      <c r="H42" s="128">
        <v>8</v>
      </c>
      <c r="I42" s="325" t="s">
        <v>27</v>
      </c>
      <c r="J42" s="17">
        <v>0</v>
      </c>
      <c r="K42" s="19"/>
    </row>
    <row r="43" spans="8:10" ht="13.5" customHeight="1">
      <c r="H43" s="1"/>
      <c r="I43" s="424" t="s">
        <v>174</v>
      </c>
      <c r="J43" s="425">
        <f>SUM(J3:J42)</f>
        <v>693378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2" t="s">
        <v>59</v>
      </c>
      <c r="B52" s="27" t="s">
        <v>21</v>
      </c>
      <c r="C52" s="83" t="s">
        <v>218</v>
      </c>
      <c r="D52" s="83" t="s">
        <v>203</v>
      </c>
      <c r="E52" s="29" t="s">
        <v>56</v>
      </c>
      <c r="F52" s="28" t="s">
        <v>55</v>
      </c>
      <c r="G52" s="28" t="s">
        <v>53</v>
      </c>
      <c r="I52" s="332"/>
    </row>
    <row r="53" spans="1:9" ht="13.5" customHeight="1">
      <c r="A53" s="13">
        <v>1</v>
      </c>
      <c r="B53" s="325" t="s">
        <v>43</v>
      </c>
      <c r="C53" s="17">
        <f aca="true" t="shared" si="10" ref="C53:C62">SUM(J3)</f>
        <v>113601</v>
      </c>
      <c r="D53" s="136">
        <f aca="true" t="shared" si="11" ref="D53:D62">SUM(Q3)</f>
        <v>134600</v>
      </c>
      <c r="E53" s="132">
        <f aca="true" t="shared" si="12" ref="E53:E62">SUM(P16/Q16*100)</f>
        <v>99.55568408875803</v>
      </c>
      <c r="F53" s="25">
        <f aca="true" t="shared" si="13" ref="F53:F63">SUM(C53/D53*100)</f>
        <v>84.39895988112927</v>
      </c>
      <c r="G53" s="26"/>
      <c r="I53" s="332"/>
    </row>
    <row r="54" spans="1:9" ht="13.5" customHeight="1">
      <c r="A54" s="13">
        <v>2</v>
      </c>
      <c r="B54" s="325" t="s">
        <v>0</v>
      </c>
      <c r="C54" s="17">
        <f t="shared" si="10"/>
        <v>108007</v>
      </c>
      <c r="D54" s="136">
        <f t="shared" si="11"/>
        <v>115001</v>
      </c>
      <c r="E54" s="132">
        <f t="shared" si="12"/>
        <v>100.01111162553822</v>
      </c>
      <c r="F54" s="25">
        <f t="shared" si="13"/>
        <v>93.91831375379344</v>
      </c>
      <c r="G54" s="26"/>
      <c r="I54" s="332"/>
    </row>
    <row r="55" spans="1:9" ht="13.5" customHeight="1">
      <c r="A55" s="13">
        <v>3</v>
      </c>
      <c r="B55" s="325" t="s">
        <v>3</v>
      </c>
      <c r="C55" s="17">
        <f t="shared" si="10"/>
        <v>76939</v>
      </c>
      <c r="D55" s="136">
        <f t="shared" si="11"/>
        <v>100225</v>
      </c>
      <c r="E55" s="132">
        <f t="shared" si="12"/>
        <v>98.73468078280398</v>
      </c>
      <c r="F55" s="25">
        <f t="shared" si="13"/>
        <v>76.76627587927165</v>
      </c>
      <c r="G55" s="26"/>
      <c r="I55" s="332"/>
    </row>
    <row r="56" spans="1:9" ht="13.5" customHeight="1">
      <c r="A56" s="13">
        <v>4</v>
      </c>
      <c r="B56" s="326" t="s">
        <v>2</v>
      </c>
      <c r="C56" s="17">
        <f t="shared" si="10"/>
        <v>48157</v>
      </c>
      <c r="D56" s="136">
        <f t="shared" si="11"/>
        <v>51414</v>
      </c>
      <c r="E56" s="132">
        <f t="shared" si="12"/>
        <v>114.97982474989851</v>
      </c>
      <c r="F56" s="25">
        <f t="shared" si="13"/>
        <v>93.66514957015599</v>
      </c>
      <c r="G56" s="26"/>
      <c r="I56" s="332"/>
    </row>
    <row r="57" spans="1:16" ht="13.5" customHeight="1">
      <c r="A57" s="13">
        <v>5</v>
      </c>
      <c r="B57" s="325" t="s">
        <v>1</v>
      </c>
      <c r="C57" s="17">
        <f t="shared" si="10"/>
        <v>47374</v>
      </c>
      <c r="D57" s="136">
        <f t="shared" si="11"/>
        <v>48389</v>
      </c>
      <c r="E57" s="132">
        <f t="shared" si="12"/>
        <v>100.25606839777367</v>
      </c>
      <c r="F57" s="25">
        <f t="shared" si="13"/>
        <v>97.90241583831036</v>
      </c>
      <c r="G57" s="26"/>
      <c r="I57" s="332"/>
      <c r="P57" s="33"/>
    </row>
    <row r="58" spans="1:7" ht="13.5" customHeight="1">
      <c r="A58" s="13">
        <v>6</v>
      </c>
      <c r="B58" s="325" t="s">
        <v>7</v>
      </c>
      <c r="C58" s="17">
        <f t="shared" si="10"/>
        <v>34365</v>
      </c>
      <c r="D58" s="136">
        <f t="shared" si="11"/>
        <v>46671</v>
      </c>
      <c r="E58" s="132">
        <f t="shared" si="12"/>
        <v>106.86963552680682</v>
      </c>
      <c r="F58" s="25">
        <f t="shared" si="13"/>
        <v>73.63244841550427</v>
      </c>
      <c r="G58" s="26"/>
    </row>
    <row r="59" spans="1:7" ht="13.5" customHeight="1">
      <c r="A59" s="13">
        <v>7</v>
      </c>
      <c r="B59" s="329" t="s">
        <v>22</v>
      </c>
      <c r="C59" s="17">
        <f t="shared" si="10"/>
        <v>33768</v>
      </c>
      <c r="D59" s="136">
        <f t="shared" si="11"/>
        <v>20607</v>
      </c>
      <c r="E59" s="132">
        <f t="shared" si="12"/>
        <v>196.02925809822364</v>
      </c>
      <c r="F59" s="25">
        <f t="shared" si="13"/>
        <v>163.8666472557869</v>
      </c>
      <c r="G59" s="26"/>
    </row>
    <row r="60" spans="1:7" ht="13.5" customHeight="1">
      <c r="A60" s="13">
        <v>8</v>
      </c>
      <c r="B60" s="325" t="s">
        <v>5</v>
      </c>
      <c r="C60" s="17">
        <f t="shared" si="10"/>
        <v>31766</v>
      </c>
      <c r="D60" s="136">
        <f t="shared" si="11"/>
        <v>36918</v>
      </c>
      <c r="E60" s="132">
        <f t="shared" si="12"/>
        <v>98.44122842356441</v>
      </c>
      <c r="F60" s="25">
        <f t="shared" si="13"/>
        <v>86.04474781949185</v>
      </c>
      <c r="G60" s="26"/>
    </row>
    <row r="61" spans="1:7" ht="13.5" customHeight="1">
      <c r="A61" s="13">
        <v>9</v>
      </c>
      <c r="B61" s="329" t="s">
        <v>51</v>
      </c>
      <c r="C61" s="17">
        <f t="shared" si="10"/>
        <v>26158</v>
      </c>
      <c r="D61" s="136">
        <f t="shared" si="11"/>
        <v>34358</v>
      </c>
      <c r="E61" s="132">
        <f t="shared" si="12"/>
        <v>89.27949759377452</v>
      </c>
      <c r="F61" s="25">
        <f t="shared" si="13"/>
        <v>76.13365155131265</v>
      </c>
      <c r="G61" s="26"/>
    </row>
    <row r="62" spans="1:7" ht="13.5" customHeight="1" thickBot="1">
      <c r="A62" s="207">
        <v>10</v>
      </c>
      <c r="B62" s="330" t="s">
        <v>199</v>
      </c>
      <c r="C62" s="179">
        <f t="shared" si="10"/>
        <v>24004</v>
      </c>
      <c r="D62" s="208">
        <f t="shared" si="11"/>
        <v>26353</v>
      </c>
      <c r="E62" s="209">
        <f t="shared" si="12"/>
        <v>105.331519592786</v>
      </c>
      <c r="F62" s="210">
        <f t="shared" si="13"/>
        <v>91.08640382499146</v>
      </c>
      <c r="G62" s="211"/>
    </row>
    <row r="63" spans="1:7" ht="13.5" customHeight="1" thickTop="1">
      <c r="A63" s="180"/>
      <c r="B63" s="212" t="s">
        <v>107</v>
      </c>
      <c r="C63" s="213">
        <f>SUM(J43)</f>
        <v>693378</v>
      </c>
      <c r="D63" s="213">
        <f>SUM(Q13)</f>
        <v>884528</v>
      </c>
      <c r="E63" s="214">
        <f>SUM(C63/R26*100)</f>
        <v>103.97046629249706</v>
      </c>
      <c r="F63" s="215">
        <f t="shared" si="13"/>
        <v>78.38960439918239</v>
      </c>
      <c r="G63" s="180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5" customWidth="1"/>
    <col min="10" max="10" width="18.375" style="0" customWidth="1"/>
    <col min="11" max="11" width="5.125" style="0" customWidth="1"/>
    <col min="12" max="12" width="18.375" style="0" customWidth="1"/>
    <col min="13" max="13" width="13.25390625" style="0" customWidth="1"/>
    <col min="14" max="14" width="13.125" style="0" customWidth="1"/>
    <col min="15" max="15" width="10.125" style="0" customWidth="1"/>
    <col min="16" max="16" width="11.50390625" style="0" customWidth="1"/>
    <col min="17" max="17" width="4.125" style="1" customWidth="1"/>
    <col min="18" max="18" width="13.75390625" style="64" customWidth="1"/>
    <col min="19" max="30" width="7.625" style="1" customWidth="1"/>
    <col min="31" max="32" width="9.00390625" style="1" customWidth="1"/>
  </cols>
  <sheetData>
    <row r="1" spans="8:18" ht="12.75" customHeight="1">
      <c r="H1" s="156" t="s">
        <v>96</v>
      </c>
      <c r="J1" t="s">
        <v>72</v>
      </c>
      <c r="R1" s="159"/>
    </row>
    <row r="2" spans="8:30" ht="13.5">
      <c r="H2" s="395" t="s">
        <v>218</v>
      </c>
      <c r="I2" s="128"/>
      <c r="J2" s="397" t="s">
        <v>196</v>
      </c>
      <c r="K2" s="5"/>
      <c r="L2" s="232" t="s">
        <v>203</v>
      </c>
      <c r="R2" s="63"/>
      <c r="S2" s="160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21" ht="13.5">
      <c r="H3" s="378" t="s">
        <v>193</v>
      </c>
      <c r="I3" s="128"/>
      <c r="J3" s="238" t="s">
        <v>194</v>
      </c>
      <c r="K3" s="5"/>
      <c r="L3" s="394" t="s">
        <v>193</v>
      </c>
      <c r="M3" s="1"/>
      <c r="N3" s="139"/>
      <c r="O3" s="139"/>
      <c r="S3" s="31"/>
      <c r="T3" s="31"/>
      <c r="U3" s="31"/>
    </row>
    <row r="4" spans="8:21" ht="13.5">
      <c r="H4" s="58">
        <v>22705</v>
      </c>
      <c r="I4" s="128">
        <v>26</v>
      </c>
      <c r="J4" s="325" t="s">
        <v>43</v>
      </c>
      <c r="K4" s="183">
        <f>SUM(I4)</f>
        <v>26</v>
      </c>
      <c r="L4" s="338">
        <v>26105</v>
      </c>
      <c r="M4" s="61"/>
      <c r="N4" s="140"/>
      <c r="O4" s="140"/>
      <c r="S4" s="31"/>
      <c r="T4" s="31"/>
      <c r="U4" s="31"/>
    </row>
    <row r="5" spans="8:21" ht="13.5">
      <c r="H5" s="59">
        <v>10909</v>
      </c>
      <c r="I5" s="128">
        <v>33</v>
      </c>
      <c r="J5" s="325" t="s">
        <v>0</v>
      </c>
      <c r="K5" s="183">
        <f aca="true" t="shared" si="0" ref="K5:K13">SUM(I5)</f>
        <v>33</v>
      </c>
      <c r="L5" s="339">
        <v>23153</v>
      </c>
      <c r="M5" s="61"/>
      <c r="N5" s="140"/>
      <c r="O5" s="140"/>
      <c r="S5" s="31"/>
      <c r="T5" s="31"/>
      <c r="U5" s="31"/>
    </row>
    <row r="6" spans="8:21" ht="13.5">
      <c r="H6" s="59">
        <v>9390</v>
      </c>
      <c r="I6" s="128">
        <v>16</v>
      </c>
      <c r="J6" s="325" t="s">
        <v>3</v>
      </c>
      <c r="K6" s="183">
        <f t="shared" si="0"/>
        <v>16</v>
      </c>
      <c r="L6" s="339">
        <v>11861</v>
      </c>
      <c r="M6" s="61"/>
      <c r="N6" s="396"/>
      <c r="O6" s="140"/>
      <c r="S6" s="31"/>
      <c r="T6" s="31"/>
      <c r="U6" s="31"/>
    </row>
    <row r="7" spans="8:21" ht="13.5">
      <c r="H7" s="137">
        <v>5217</v>
      </c>
      <c r="I7" s="128">
        <v>38</v>
      </c>
      <c r="J7" s="325" t="s">
        <v>51</v>
      </c>
      <c r="K7" s="183">
        <f t="shared" si="0"/>
        <v>38</v>
      </c>
      <c r="L7" s="339">
        <v>5309</v>
      </c>
      <c r="M7" s="61"/>
      <c r="N7" s="140"/>
      <c r="O7" s="140"/>
      <c r="S7" s="31"/>
      <c r="T7" s="31"/>
      <c r="U7" s="31"/>
    </row>
    <row r="8" spans="8:21" ht="13.5">
      <c r="H8" s="417">
        <v>3927</v>
      </c>
      <c r="I8" s="128">
        <v>14</v>
      </c>
      <c r="J8" s="325" t="s">
        <v>32</v>
      </c>
      <c r="K8" s="183">
        <f t="shared" si="0"/>
        <v>14</v>
      </c>
      <c r="L8" s="339">
        <v>5277</v>
      </c>
      <c r="M8" s="61"/>
      <c r="N8" s="140"/>
      <c r="O8" s="140"/>
      <c r="S8" s="31"/>
      <c r="T8" s="31"/>
      <c r="U8" s="31"/>
    </row>
    <row r="9" spans="8:21" ht="13.5">
      <c r="H9" s="417">
        <v>2875</v>
      </c>
      <c r="I9" s="128">
        <v>17</v>
      </c>
      <c r="J9" s="325" t="s">
        <v>34</v>
      </c>
      <c r="K9" s="183">
        <f t="shared" si="0"/>
        <v>17</v>
      </c>
      <c r="L9" s="339">
        <v>5258</v>
      </c>
      <c r="M9" s="61"/>
      <c r="N9" s="140"/>
      <c r="O9" s="140"/>
      <c r="S9" s="31"/>
      <c r="T9" s="31"/>
      <c r="U9" s="31"/>
    </row>
    <row r="10" spans="8:21" ht="13.5">
      <c r="H10" s="59">
        <v>2609</v>
      </c>
      <c r="I10" s="226">
        <v>24</v>
      </c>
      <c r="J10" s="329" t="s">
        <v>41</v>
      </c>
      <c r="K10" s="183">
        <f t="shared" si="0"/>
        <v>24</v>
      </c>
      <c r="L10" s="339">
        <v>3215</v>
      </c>
      <c r="S10" s="31"/>
      <c r="T10" s="31"/>
      <c r="U10" s="31"/>
    </row>
    <row r="11" spans="8:21" ht="13.5">
      <c r="H11" s="138">
        <v>1872</v>
      </c>
      <c r="I11" s="128">
        <v>34</v>
      </c>
      <c r="J11" s="325" t="s">
        <v>1</v>
      </c>
      <c r="K11" s="183">
        <f t="shared" si="0"/>
        <v>34</v>
      </c>
      <c r="L11" s="339">
        <v>1147</v>
      </c>
      <c r="M11" s="61"/>
      <c r="N11" s="140"/>
      <c r="O11" s="140"/>
      <c r="S11" s="31"/>
      <c r="T11" s="31"/>
      <c r="U11" s="31"/>
    </row>
    <row r="12" spans="8:21" ht="13.5">
      <c r="H12" s="351">
        <v>1682</v>
      </c>
      <c r="I12" s="441">
        <v>40</v>
      </c>
      <c r="J12" s="442" t="s">
        <v>2</v>
      </c>
      <c r="K12" s="183">
        <f t="shared" si="0"/>
        <v>40</v>
      </c>
      <c r="L12" s="339">
        <v>2270</v>
      </c>
      <c r="M12" s="61"/>
      <c r="N12" s="140"/>
      <c r="O12" s="140"/>
      <c r="S12" s="31"/>
      <c r="T12" s="31"/>
      <c r="U12" s="31"/>
    </row>
    <row r="13" spans="8:21" ht="14.25" thickBot="1">
      <c r="H13" s="204">
        <v>1217</v>
      </c>
      <c r="I13" s="220">
        <v>37</v>
      </c>
      <c r="J13" s="330" t="s">
        <v>50</v>
      </c>
      <c r="K13" s="183">
        <f t="shared" si="0"/>
        <v>37</v>
      </c>
      <c r="L13" s="339">
        <v>1509</v>
      </c>
      <c r="M13" s="61"/>
      <c r="N13" s="140"/>
      <c r="O13" s="140"/>
      <c r="S13" s="31"/>
      <c r="T13" s="31"/>
      <c r="U13" s="31"/>
    </row>
    <row r="14" spans="8:21" ht="14.25" thickTop="1">
      <c r="H14" s="59">
        <v>1109</v>
      </c>
      <c r="I14" s="190">
        <v>36</v>
      </c>
      <c r="J14" s="375" t="s">
        <v>5</v>
      </c>
      <c r="K14" s="162" t="s">
        <v>9</v>
      </c>
      <c r="L14" s="340">
        <v>92534</v>
      </c>
      <c r="S14" s="31"/>
      <c r="T14" s="31"/>
      <c r="U14" s="31"/>
    </row>
    <row r="15" spans="8:21" ht="13.5">
      <c r="H15" s="417">
        <v>991</v>
      </c>
      <c r="I15" s="128">
        <v>25</v>
      </c>
      <c r="J15" s="325" t="s">
        <v>42</v>
      </c>
      <c r="K15" s="68"/>
      <c r="L15" s="1" t="s">
        <v>88</v>
      </c>
      <c r="M15" s="333" t="s">
        <v>175</v>
      </c>
      <c r="N15" s="57" t="s">
        <v>111</v>
      </c>
      <c r="S15" s="31"/>
      <c r="T15" s="31"/>
      <c r="U15" s="31"/>
    </row>
    <row r="16" spans="8:21" ht="13.5">
      <c r="H16" s="137">
        <v>305</v>
      </c>
      <c r="I16" s="128">
        <v>18</v>
      </c>
      <c r="J16" s="325" t="s">
        <v>35</v>
      </c>
      <c r="K16" s="183">
        <f>SUM(I4)</f>
        <v>26</v>
      </c>
      <c r="L16" s="325" t="s">
        <v>43</v>
      </c>
      <c r="M16" s="357">
        <v>21752</v>
      </c>
      <c r="N16" s="138">
        <f>SUM(H4)</f>
        <v>22705</v>
      </c>
      <c r="O16" s="61"/>
      <c r="P16" s="21"/>
      <c r="S16" s="31"/>
      <c r="T16" s="31"/>
      <c r="U16" s="31"/>
    </row>
    <row r="17" spans="8:21" ht="13.5">
      <c r="H17" s="137">
        <v>210</v>
      </c>
      <c r="I17" s="128">
        <v>19</v>
      </c>
      <c r="J17" s="325" t="s">
        <v>36</v>
      </c>
      <c r="K17" s="183">
        <f aca="true" t="shared" si="1" ref="K17:K25">SUM(I5)</f>
        <v>33</v>
      </c>
      <c r="L17" s="325" t="s">
        <v>0</v>
      </c>
      <c r="M17" s="358">
        <v>8896</v>
      </c>
      <c r="N17" s="138">
        <f aca="true" t="shared" si="2" ref="N17:N25">SUM(H5)</f>
        <v>10909</v>
      </c>
      <c r="O17" s="61"/>
      <c r="P17" s="21"/>
      <c r="S17" s="31"/>
      <c r="T17" s="31"/>
      <c r="U17" s="31"/>
    </row>
    <row r="18" spans="8:21" ht="13.5">
      <c r="H18" s="60">
        <v>198</v>
      </c>
      <c r="I18" s="128">
        <v>23</v>
      </c>
      <c r="J18" s="325" t="s">
        <v>40</v>
      </c>
      <c r="K18" s="183">
        <f t="shared" si="1"/>
        <v>16</v>
      </c>
      <c r="L18" s="325" t="s">
        <v>3</v>
      </c>
      <c r="M18" s="358">
        <v>9421</v>
      </c>
      <c r="N18" s="138">
        <f t="shared" si="2"/>
        <v>9390</v>
      </c>
      <c r="O18" s="61"/>
      <c r="P18" s="21"/>
      <c r="S18" s="31"/>
      <c r="T18" s="31"/>
      <c r="U18" s="31"/>
    </row>
    <row r="19" spans="8:21" ht="13.5">
      <c r="H19" s="138">
        <v>186</v>
      </c>
      <c r="I19" s="128">
        <v>15</v>
      </c>
      <c r="J19" s="325" t="s">
        <v>33</v>
      </c>
      <c r="K19" s="183">
        <f t="shared" si="1"/>
        <v>38</v>
      </c>
      <c r="L19" s="325" t="s">
        <v>51</v>
      </c>
      <c r="M19" s="358">
        <v>5120</v>
      </c>
      <c r="N19" s="138">
        <f t="shared" si="2"/>
        <v>5217</v>
      </c>
      <c r="O19" s="61"/>
      <c r="P19" s="21"/>
      <c r="S19" s="31"/>
      <c r="T19" s="31"/>
      <c r="U19" s="31"/>
    </row>
    <row r="20" spans="8:21" ht="14.25" thickBot="1">
      <c r="H20" s="137">
        <v>118</v>
      </c>
      <c r="I20" s="128">
        <v>1</v>
      </c>
      <c r="J20" s="325" t="s">
        <v>4</v>
      </c>
      <c r="K20" s="183">
        <f t="shared" si="1"/>
        <v>14</v>
      </c>
      <c r="L20" s="325" t="s">
        <v>32</v>
      </c>
      <c r="M20" s="358">
        <v>3317</v>
      </c>
      <c r="N20" s="138">
        <f t="shared" si="2"/>
        <v>3927</v>
      </c>
      <c r="O20" s="61"/>
      <c r="P20" s="21"/>
      <c r="S20" s="31"/>
      <c r="T20" s="31"/>
      <c r="U20" s="31"/>
    </row>
    <row r="21" spans="1:21" ht="13.5">
      <c r="A21" s="82" t="s">
        <v>59</v>
      </c>
      <c r="B21" s="83" t="s">
        <v>76</v>
      </c>
      <c r="C21" s="83" t="s">
        <v>218</v>
      </c>
      <c r="D21" s="83" t="s">
        <v>203</v>
      </c>
      <c r="E21" s="83" t="s">
        <v>74</v>
      </c>
      <c r="F21" s="83" t="s">
        <v>73</v>
      </c>
      <c r="G21" s="83" t="s">
        <v>75</v>
      </c>
      <c r="H21" s="59">
        <v>93</v>
      </c>
      <c r="I21" s="128">
        <v>21</v>
      </c>
      <c r="J21" s="325" t="s">
        <v>38</v>
      </c>
      <c r="K21" s="183">
        <f t="shared" si="1"/>
        <v>17</v>
      </c>
      <c r="L21" s="325" t="s">
        <v>34</v>
      </c>
      <c r="M21" s="358">
        <v>3325</v>
      </c>
      <c r="N21" s="138">
        <f t="shared" si="2"/>
        <v>2875</v>
      </c>
      <c r="O21" s="61"/>
      <c r="P21" s="21"/>
      <c r="S21" s="31"/>
      <c r="T21" s="31"/>
      <c r="U21" s="31"/>
    </row>
    <row r="22" spans="1:21" ht="13.5">
      <c r="A22" s="85">
        <v>1</v>
      </c>
      <c r="B22" s="325" t="s">
        <v>43</v>
      </c>
      <c r="C22" s="58">
        <f aca="true" t="shared" si="3" ref="C22:C31">SUM(H4)</f>
        <v>22705</v>
      </c>
      <c r="D22" s="138">
        <f>SUM(L4)</f>
        <v>26105</v>
      </c>
      <c r="E22" s="73">
        <f aca="true" t="shared" si="4" ref="E22:E32">SUM(N16/M16*100)</f>
        <v>104.3812063258551</v>
      </c>
      <c r="F22" s="79">
        <f>SUM(C22/D22*100)</f>
        <v>86.9756751580157</v>
      </c>
      <c r="G22" s="5"/>
      <c r="H22" s="203">
        <v>43</v>
      </c>
      <c r="I22" s="128">
        <v>2</v>
      </c>
      <c r="J22" s="325" t="s">
        <v>6</v>
      </c>
      <c r="K22" s="183">
        <f t="shared" si="1"/>
        <v>24</v>
      </c>
      <c r="L22" s="329" t="s">
        <v>41</v>
      </c>
      <c r="M22" s="358">
        <v>3939</v>
      </c>
      <c r="N22" s="138">
        <f t="shared" si="2"/>
        <v>2609</v>
      </c>
      <c r="O22" s="61"/>
      <c r="P22" s="21"/>
      <c r="S22" s="31"/>
      <c r="T22" s="31"/>
      <c r="U22" s="31"/>
    </row>
    <row r="23" spans="1:21" ht="13.5">
      <c r="A23" s="85">
        <v>2</v>
      </c>
      <c r="B23" s="325" t="s">
        <v>0</v>
      </c>
      <c r="C23" s="58">
        <f t="shared" si="3"/>
        <v>10909</v>
      </c>
      <c r="D23" s="138">
        <f aca="true" t="shared" si="5" ref="D23:D31">SUM(L5)</f>
        <v>23153</v>
      </c>
      <c r="E23" s="73">
        <f t="shared" si="4"/>
        <v>122.62814748201438</v>
      </c>
      <c r="F23" s="79">
        <f aca="true" t="shared" si="6" ref="F23:F32">SUM(C23/D23*100)</f>
        <v>47.117004275903774</v>
      </c>
      <c r="G23" s="5"/>
      <c r="H23" s="141">
        <v>38</v>
      </c>
      <c r="I23" s="128">
        <v>22</v>
      </c>
      <c r="J23" s="325" t="s">
        <v>39</v>
      </c>
      <c r="K23" s="183">
        <f t="shared" si="1"/>
        <v>34</v>
      </c>
      <c r="L23" s="325" t="s">
        <v>1</v>
      </c>
      <c r="M23" s="358">
        <v>1347</v>
      </c>
      <c r="N23" s="138">
        <f t="shared" si="2"/>
        <v>1872</v>
      </c>
      <c r="O23" s="61"/>
      <c r="P23" s="21"/>
      <c r="S23" s="31"/>
      <c r="T23" s="31"/>
      <c r="U23" s="31"/>
    </row>
    <row r="24" spans="1:21" ht="13.5">
      <c r="A24" s="85">
        <v>3</v>
      </c>
      <c r="B24" s="325" t="s">
        <v>3</v>
      </c>
      <c r="C24" s="58">
        <f t="shared" si="3"/>
        <v>9390</v>
      </c>
      <c r="D24" s="138">
        <f t="shared" si="5"/>
        <v>11861</v>
      </c>
      <c r="E24" s="73">
        <f t="shared" si="4"/>
        <v>99.67094788239041</v>
      </c>
      <c r="F24" s="79">
        <f t="shared" si="6"/>
        <v>79.16701795801366</v>
      </c>
      <c r="G24" s="5"/>
      <c r="H24" s="141">
        <v>22</v>
      </c>
      <c r="I24" s="128">
        <v>12</v>
      </c>
      <c r="J24" s="325" t="s">
        <v>31</v>
      </c>
      <c r="K24" s="183">
        <f t="shared" si="1"/>
        <v>40</v>
      </c>
      <c r="L24" s="442" t="s">
        <v>2</v>
      </c>
      <c r="M24" s="358">
        <v>950</v>
      </c>
      <c r="N24" s="138">
        <f t="shared" si="2"/>
        <v>1682</v>
      </c>
      <c r="O24" s="61"/>
      <c r="P24" s="21"/>
      <c r="S24" s="31"/>
      <c r="T24" s="31"/>
      <c r="U24" s="31"/>
    </row>
    <row r="25" spans="1:21" ht="14.25" thickBot="1">
      <c r="A25" s="85">
        <v>4</v>
      </c>
      <c r="B25" s="325" t="s">
        <v>51</v>
      </c>
      <c r="C25" s="58">
        <f t="shared" si="3"/>
        <v>5217</v>
      </c>
      <c r="D25" s="138">
        <f t="shared" si="5"/>
        <v>5309</v>
      </c>
      <c r="E25" s="73">
        <f t="shared" si="4"/>
        <v>101.89453125000001</v>
      </c>
      <c r="F25" s="79">
        <f t="shared" si="6"/>
        <v>98.26709361461668</v>
      </c>
      <c r="G25" s="5"/>
      <c r="H25" s="436">
        <v>18</v>
      </c>
      <c r="I25" s="128">
        <v>4</v>
      </c>
      <c r="J25" s="325" t="s">
        <v>23</v>
      </c>
      <c r="K25" s="183">
        <f t="shared" si="1"/>
        <v>37</v>
      </c>
      <c r="L25" s="330" t="s">
        <v>50</v>
      </c>
      <c r="M25" s="359">
        <v>1074</v>
      </c>
      <c r="N25" s="351">
        <f t="shared" si="2"/>
        <v>1217</v>
      </c>
      <c r="O25" s="61"/>
      <c r="P25" s="21"/>
      <c r="S25" s="31"/>
      <c r="T25" s="31"/>
      <c r="U25" s="31"/>
    </row>
    <row r="26" spans="1:21" ht="14.25" thickTop="1">
      <c r="A26" s="85">
        <v>5</v>
      </c>
      <c r="B26" s="325" t="s">
        <v>32</v>
      </c>
      <c r="C26" s="58">
        <f t="shared" si="3"/>
        <v>3927</v>
      </c>
      <c r="D26" s="138">
        <f t="shared" si="5"/>
        <v>5277</v>
      </c>
      <c r="E26" s="73">
        <f t="shared" si="4"/>
        <v>118.39011154657824</v>
      </c>
      <c r="F26" s="79">
        <f t="shared" si="6"/>
        <v>74.41728254690165</v>
      </c>
      <c r="G26" s="16"/>
      <c r="H26" s="141">
        <v>18</v>
      </c>
      <c r="I26" s="128">
        <v>9</v>
      </c>
      <c r="J26" s="325" t="s">
        <v>28</v>
      </c>
      <c r="K26" s="182"/>
      <c r="L26" s="5" t="s">
        <v>94</v>
      </c>
      <c r="M26" s="413">
        <v>62488</v>
      </c>
      <c r="N26" s="414">
        <f>SUM(H44)</f>
        <v>65782</v>
      </c>
      <c r="S26" s="31"/>
      <c r="T26" s="31"/>
      <c r="U26" s="31"/>
    </row>
    <row r="27" spans="1:21" ht="13.5">
      <c r="A27" s="85">
        <v>6</v>
      </c>
      <c r="B27" s="325" t="s">
        <v>34</v>
      </c>
      <c r="C27" s="58">
        <f t="shared" si="3"/>
        <v>2875</v>
      </c>
      <c r="D27" s="138">
        <f t="shared" si="5"/>
        <v>5258</v>
      </c>
      <c r="E27" s="73">
        <f t="shared" si="4"/>
        <v>86.46616541353383</v>
      </c>
      <c r="F27" s="79">
        <f t="shared" si="6"/>
        <v>54.67858501331304</v>
      </c>
      <c r="G27" s="5"/>
      <c r="H27" s="141">
        <v>18</v>
      </c>
      <c r="I27" s="128">
        <v>32</v>
      </c>
      <c r="J27" s="325" t="s">
        <v>48</v>
      </c>
      <c r="L27" s="64"/>
      <c r="M27" s="31"/>
      <c r="S27" s="31"/>
      <c r="T27" s="31"/>
      <c r="U27" s="31"/>
    </row>
    <row r="28" spans="1:21" ht="13.5">
      <c r="A28" s="85">
        <v>7</v>
      </c>
      <c r="B28" s="329" t="s">
        <v>41</v>
      </c>
      <c r="C28" s="58">
        <f t="shared" si="3"/>
        <v>2609</v>
      </c>
      <c r="D28" s="138">
        <f t="shared" si="5"/>
        <v>3215</v>
      </c>
      <c r="E28" s="73">
        <f t="shared" si="4"/>
        <v>66.23508504696623</v>
      </c>
      <c r="F28" s="79">
        <f t="shared" si="6"/>
        <v>81.15085536547434</v>
      </c>
      <c r="G28" s="5"/>
      <c r="H28" s="436">
        <v>11</v>
      </c>
      <c r="I28" s="128">
        <v>6</v>
      </c>
      <c r="J28" s="325" t="s">
        <v>25</v>
      </c>
      <c r="S28" s="31"/>
      <c r="T28" s="31"/>
      <c r="U28" s="31"/>
    </row>
    <row r="29" spans="1:21" ht="13.5">
      <c r="A29" s="85">
        <v>8</v>
      </c>
      <c r="B29" s="325" t="s">
        <v>1</v>
      </c>
      <c r="C29" s="58">
        <f t="shared" si="3"/>
        <v>1872</v>
      </c>
      <c r="D29" s="138">
        <f t="shared" si="5"/>
        <v>1147</v>
      </c>
      <c r="E29" s="73">
        <f t="shared" si="4"/>
        <v>138.97550111358575</v>
      </c>
      <c r="F29" s="79">
        <f t="shared" si="6"/>
        <v>163.20836965998257</v>
      </c>
      <c r="G29" s="15"/>
      <c r="H29" s="203">
        <v>1</v>
      </c>
      <c r="I29" s="128">
        <v>27</v>
      </c>
      <c r="J29" s="325" t="s">
        <v>44</v>
      </c>
      <c r="L29" s="64"/>
      <c r="M29" s="31"/>
      <c r="S29" s="31"/>
      <c r="T29" s="31"/>
      <c r="U29" s="31"/>
    </row>
    <row r="30" spans="1:21" ht="13.5">
      <c r="A30" s="85">
        <v>9</v>
      </c>
      <c r="B30" s="442" t="s">
        <v>2</v>
      </c>
      <c r="C30" s="58">
        <f t="shared" si="3"/>
        <v>1682</v>
      </c>
      <c r="D30" s="138">
        <f t="shared" si="5"/>
        <v>2270</v>
      </c>
      <c r="E30" s="73">
        <f t="shared" si="4"/>
        <v>177.05263157894737</v>
      </c>
      <c r="F30" s="79">
        <f t="shared" si="6"/>
        <v>74.09691629955947</v>
      </c>
      <c r="G30" s="16"/>
      <c r="H30" s="438">
        <v>0</v>
      </c>
      <c r="I30" s="128">
        <v>3</v>
      </c>
      <c r="J30" s="325" t="s">
        <v>22</v>
      </c>
      <c r="L30" s="64"/>
      <c r="M30" s="31"/>
      <c r="S30" s="31"/>
      <c r="T30" s="31"/>
      <c r="U30" s="31"/>
    </row>
    <row r="31" spans="1:21" ht="14.25" thickBot="1">
      <c r="A31" s="88">
        <v>10</v>
      </c>
      <c r="B31" s="330" t="s">
        <v>50</v>
      </c>
      <c r="C31" s="58">
        <f t="shared" si="3"/>
        <v>1217</v>
      </c>
      <c r="D31" s="138">
        <f t="shared" si="5"/>
        <v>1509</v>
      </c>
      <c r="E31" s="73">
        <f t="shared" si="4"/>
        <v>113.3147113594041</v>
      </c>
      <c r="F31" s="80">
        <f t="shared" si="6"/>
        <v>80.649436713055</v>
      </c>
      <c r="G31" s="142"/>
      <c r="H31" s="203">
        <v>0</v>
      </c>
      <c r="I31" s="128">
        <v>5</v>
      </c>
      <c r="J31" s="325" t="s">
        <v>24</v>
      </c>
      <c r="L31" s="64"/>
      <c r="M31" s="31"/>
      <c r="S31" s="31"/>
      <c r="T31" s="31"/>
      <c r="U31" s="31"/>
    </row>
    <row r="32" spans="1:21" ht="14.25" thickBot="1">
      <c r="A32" s="89"/>
      <c r="B32" s="90" t="s">
        <v>79</v>
      </c>
      <c r="C32" s="91">
        <f>SUM(H44)</f>
        <v>65782</v>
      </c>
      <c r="D32" s="91">
        <f>SUM(L14)</f>
        <v>92534</v>
      </c>
      <c r="E32" s="94">
        <f t="shared" si="4"/>
        <v>105.27141211112534</v>
      </c>
      <c r="F32" s="92">
        <f t="shared" si="6"/>
        <v>71.08954546436985</v>
      </c>
      <c r="G32" s="93"/>
      <c r="H32" s="440">
        <v>0</v>
      </c>
      <c r="I32" s="128">
        <v>7</v>
      </c>
      <c r="J32" s="325" t="s">
        <v>26</v>
      </c>
      <c r="L32" s="64"/>
      <c r="M32" s="31"/>
      <c r="S32" s="31"/>
      <c r="T32" s="31"/>
      <c r="U32" s="31"/>
    </row>
    <row r="33" spans="8:21" ht="13.5">
      <c r="H33" s="203">
        <v>0</v>
      </c>
      <c r="I33" s="128">
        <v>8</v>
      </c>
      <c r="J33" s="325" t="s">
        <v>27</v>
      </c>
      <c r="L33" s="64"/>
      <c r="M33" s="31"/>
      <c r="S33" s="31"/>
      <c r="T33" s="31"/>
      <c r="U33" s="31"/>
    </row>
    <row r="34" spans="1:21" ht="13.5">
      <c r="A34" s="1"/>
      <c r="B34" s="1"/>
      <c r="C34" s="1"/>
      <c r="D34" s="1"/>
      <c r="E34" s="1"/>
      <c r="F34" s="1"/>
      <c r="G34" s="1"/>
      <c r="H34" s="439">
        <v>0</v>
      </c>
      <c r="I34" s="128">
        <v>10</v>
      </c>
      <c r="J34" s="325" t="s">
        <v>29</v>
      </c>
      <c r="L34" s="64"/>
      <c r="M34" s="31"/>
      <c r="S34" s="31"/>
      <c r="T34" s="31"/>
      <c r="U34" s="31"/>
    </row>
    <row r="35" spans="8:21" ht="13.5">
      <c r="H35" s="58">
        <v>0</v>
      </c>
      <c r="I35" s="128">
        <v>11</v>
      </c>
      <c r="J35" s="325" t="s">
        <v>30</v>
      </c>
      <c r="L35" s="64"/>
      <c r="M35" s="31"/>
      <c r="S35" s="31"/>
      <c r="T35" s="31"/>
      <c r="U35" s="31"/>
    </row>
    <row r="36" spans="1:21" ht="13.5">
      <c r="A36" s="1"/>
      <c r="B36" s="64"/>
      <c r="C36" s="31"/>
      <c r="E36" s="21"/>
      <c r="F36" s="1"/>
      <c r="G36" s="1"/>
      <c r="H36" s="59">
        <v>0</v>
      </c>
      <c r="I36" s="128">
        <v>13</v>
      </c>
      <c r="J36" s="325" t="s">
        <v>7</v>
      </c>
      <c r="L36" s="64"/>
      <c r="M36" s="31"/>
      <c r="S36" s="31"/>
      <c r="T36" s="31"/>
      <c r="U36" s="31"/>
    </row>
    <row r="37" spans="1:21" ht="13.5">
      <c r="A37" s="1"/>
      <c r="B37" s="23"/>
      <c r="C37" s="31"/>
      <c r="F37" s="31"/>
      <c r="G37" s="64"/>
      <c r="H37" s="137">
        <v>0</v>
      </c>
      <c r="I37" s="128">
        <v>20</v>
      </c>
      <c r="J37" s="325" t="s">
        <v>37</v>
      </c>
      <c r="L37" s="64"/>
      <c r="M37" s="31"/>
      <c r="S37" s="31"/>
      <c r="T37" s="31"/>
      <c r="U37" s="31"/>
    </row>
    <row r="38" spans="1:21" ht="13.5">
      <c r="A38" s="1"/>
      <c r="B38" s="1"/>
      <c r="C38" s="31"/>
      <c r="F38" s="31"/>
      <c r="G38" s="1"/>
      <c r="H38" s="417">
        <v>0</v>
      </c>
      <c r="I38" s="128">
        <v>28</v>
      </c>
      <c r="J38" s="325" t="s">
        <v>45</v>
      </c>
      <c r="L38" s="64"/>
      <c r="M38" s="31"/>
      <c r="S38" s="31"/>
      <c r="T38" s="31"/>
      <c r="U38" s="31"/>
    </row>
    <row r="39" spans="1:21" ht="13.5">
      <c r="A39" s="1"/>
      <c r="B39" s="64"/>
      <c r="C39" s="31"/>
      <c r="F39" s="31"/>
      <c r="G39" s="23"/>
      <c r="H39" s="59">
        <v>0</v>
      </c>
      <c r="I39" s="128">
        <v>29</v>
      </c>
      <c r="J39" s="325" t="s">
        <v>182</v>
      </c>
      <c r="L39" s="64"/>
      <c r="M39" s="31"/>
      <c r="S39" s="31"/>
      <c r="T39" s="31"/>
      <c r="U39" s="31"/>
    </row>
    <row r="40" spans="1:21" ht="13.5">
      <c r="A40" s="1"/>
      <c r="B40" s="1"/>
      <c r="C40" s="31"/>
      <c r="F40" s="1"/>
      <c r="G40" s="1"/>
      <c r="H40" s="137">
        <v>0</v>
      </c>
      <c r="I40" s="128">
        <v>30</v>
      </c>
      <c r="J40" s="325" t="s">
        <v>46</v>
      </c>
      <c r="L40" s="64"/>
      <c r="M40" s="31"/>
      <c r="S40" s="31"/>
      <c r="T40" s="31"/>
      <c r="U40" s="31"/>
    </row>
    <row r="41" spans="8:21" ht="13.5">
      <c r="H41" s="59">
        <v>0</v>
      </c>
      <c r="I41" s="128">
        <v>31</v>
      </c>
      <c r="J41" s="325" t="s">
        <v>199</v>
      </c>
      <c r="L41" s="64"/>
      <c r="M41" s="31"/>
      <c r="S41" s="31"/>
      <c r="T41" s="31"/>
      <c r="U41" s="31"/>
    </row>
    <row r="42" spans="8:21" ht="13.5">
      <c r="H42" s="59">
        <v>0</v>
      </c>
      <c r="I42" s="128">
        <v>35</v>
      </c>
      <c r="J42" s="325" t="s">
        <v>49</v>
      </c>
      <c r="L42" s="64"/>
      <c r="M42" s="31"/>
      <c r="S42" s="31"/>
      <c r="T42" s="31"/>
      <c r="U42" s="31"/>
    </row>
    <row r="43" spans="8:21" ht="13.5">
      <c r="H43" s="137">
        <v>0</v>
      </c>
      <c r="I43" s="128">
        <v>39</v>
      </c>
      <c r="J43" s="325" t="s">
        <v>52</v>
      </c>
      <c r="L43" s="64"/>
      <c r="M43" s="31"/>
      <c r="S43" s="39"/>
      <c r="T43" s="39"/>
      <c r="U43" s="39"/>
    </row>
    <row r="44" spans="8:13" ht="13.5">
      <c r="H44" s="185">
        <f>SUM(H4:H43)</f>
        <v>65782</v>
      </c>
      <c r="I44" s="128"/>
      <c r="J44" s="350" t="s">
        <v>189</v>
      </c>
      <c r="L44" s="64"/>
      <c r="M44" s="31"/>
    </row>
    <row r="45" ht="13.5">
      <c r="R45" s="159"/>
    </row>
    <row r="46" spans="18:30" ht="13.5" customHeight="1">
      <c r="R46" s="63"/>
      <c r="S46" s="1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8:22" ht="13.5" customHeight="1">
      <c r="H47" s="398" t="s">
        <v>221</v>
      </c>
      <c r="I47" s="128"/>
      <c r="J47" s="382" t="s">
        <v>104</v>
      </c>
      <c r="K47" s="5"/>
      <c r="L47" s="380" t="s">
        <v>203</v>
      </c>
      <c r="S47" s="31"/>
      <c r="T47" s="31"/>
      <c r="U47" s="31"/>
      <c r="V47" s="31"/>
    </row>
    <row r="48" spans="8:22" ht="13.5">
      <c r="H48" s="399" t="s">
        <v>193</v>
      </c>
      <c r="I48" s="190"/>
      <c r="J48" s="381" t="s">
        <v>76</v>
      </c>
      <c r="K48" s="373"/>
      <c r="L48" s="383" t="s">
        <v>193</v>
      </c>
      <c r="S48" s="31"/>
      <c r="T48" s="31"/>
      <c r="U48" s="31"/>
      <c r="V48" s="31"/>
    </row>
    <row r="49" spans="8:22" ht="13.5">
      <c r="H49" s="58">
        <v>64423</v>
      </c>
      <c r="I49" s="128">
        <v>26</v>
      </c>
      <c r="J49" s="325" t="s">
        <v>43</v>
      </c>
      <c r="K49" s="5">
        <f>SUM(I49)</f>
        <v>26</v>
      </c>
      <c r="L49" s="341">
        <v>82407</v>
      </c>
      <c r="M49" s="1"/>
      <c r="N49" s="139"/>
      <c r="O49" s="139"/>
      <c r="S49" s="31"/>
      <c r="T49" s="31"/>
      <c r="U49" s="31"/>
      <c r="V49" s="31"/>
    </row>
    <row r="50" spans="8:22" ht="13.5">
      <c r="H50" s="138">
        <v>15525</v>
      </c>
      <c r="I50" s="128">
        <v>13</v>
      </c>
      <c r="J50" s="325" t="s">
        <v>7</v>
      </c>
      <c r="K50" s="5">
        <f aca="true" t="shared" si="7" ref="K50:K58">SUM(I50)</f>
        <v>13</v>
      </c>
      <c r="L50" s="341">
        <v>19766</v>
      </c>
      <c r="M50" s="31"/>
      <c r="N50" s="140"/>
      <c r="O50" s="140"/>
      <c r="S50" s="31"/>
      <c r="T50" s="31"/>
      <c r="U50" s="31"/>
      <c r="V50" s="31"/>
    </row>
    <row r="51" spans="8:22" ht="13.5">
      <c r="H51" s="59">
        <v>11774</v>
      </c>
      <c r="I51" s="128">
        <v>33</v>
      </c>
      <c r="J51" s="325" t="s">
        <v>0</v>
      </c>
      <c r="K51" s="5">
        <f t="shared" si="7"/>
        <v>33</v>
      </c>
      <c r="L51" s="341">
        <v>3040</v>
      </c>
      <c r="M51" s="31"/>
      <c r="N51" s="140"/>
      <c r="O51" s="140"/>
      <c r="S51" s="31"/>
      <c r="T51" s="31"/>
      <c r="U51" s="31"/>
      <c r="V51" s="31"/>
    </row>
    <row r="52" spans="8:22" ht="14.25" thickBot="1">
      <c r="H52" s="137">
        <v>10506</v>
      </c>
      <c r="I52" s="128">
        <v>34</v>
      </c>
      <c r="J52" s="325" t="s">
        <v>1</v>
      </c>
      <c r="K52" s="5">
        <f t="shared" si="7"/>
        <v>34</v>
      </c>
      <c r="L52" s="341">
        <v>11044</v>
      </c>
      <c r="M52" s="31"/>
      <c r="N52" s="140"/>
      <c r="O52" s="140"/>
      <c r="S52" s="31"/>
      <c r="T52" s="31"/>
      <c r="U52" s="31"/>
      <c r="V52" s="31"/>
    </row>
    <row r="53" spans="1:22" ht="13.5">
      <c r="A53" s="82" t="s">
        <v>59</v>
      </c>
      <c r="B53" s="83" t="s">
        <v>76</v>
      </c>
      <c r="C53" s="83" t="s">
        <v>218</v>
      </c>
      <c r="D53" s="83" t="s">
        <v>203</v>
      </c>
      <c r="E53" s="83" t="s">
        <v>74</v>
      </c>
      <c r="F53" s="83" t="s">
        <v>73</v>
      </c>
      <c r="G53" s="83" t="s">
        <v>75</v>
      </c>
      <c r="H53" s="137">
        <v>9501</v>
      </c>
      <c r="I53" s="128">
        <v>16</v>
      </c>
      <c r="J53" s="325" t="s">
        <v>3</v>
      </c>
      <c r="K53" s="5">
        <f t="shared" si="7"/>
        <v>16</v>
      </c>
      <c r="L53" s="341">
        <v>14951</v>
      </c>
      <c r="M53" s="31"/>
      <c r="N53" s="140"/>
      <c r="O53" s="140"/>
      <c r="S53" s="31"/>
      <c r="T53" s="31"/>
      <c r="U53" s="31"/>
      <c r="V53" s="31"/>
    </row>
    <row r="54" spans="1:22" ht="13.5">
      <c r="A54" s="85">
        <v>1</v>
      </c>
      <c r="B54" s="325" t="s">
        <v>43</v>
      </c>
      <c r="C54" s="58">
        <f aca="true" t="shared" si="8" ref="C54:C63">SUM(H49)</f>
        <v>64423</v>
      </c>
      <c r="D54" s="150">
        <f>SUM(L49)</f>
        <v>82407</v>
      </c>
      <c r="E54" s="73">
        <f aca="true" t="shared" si="9" ref="E54:E64">SUM(N63/M63*100)</f>
        <v>95.45986634462935</v>
      </c>
      <c r="F54" s="73">
        <f>SUM(C54/D54*100)</f>
        <v>78.17661121021273</v>
      </c>
      <c r="G54" s="5"/>
      <c r="H54" s="59">
        <v>6754</v>
      </c>
      <c r="I54" s="128">
        <v>25</v>
      </c>
      <c r="J54" s="325" t="s">
        <v>42</v>
      </c>
      <c r="K54" s="5">
        <f t="shared" si="7"/>
        <v>25</v>
      </c>
      <c r="L54" s="341">
        <v>8526</v>
      </c>
      <c r="M54" s="31"/>
      <c r="N54" s="140"/>
      <c r="O54" s="140"/>
      <c r="S54" s="31"/>
      <c r="T54" s="31"/>
      <c r="U54" s="31"/>
      <c r="V54" s="31"/>
    </row>
    <row r="55" spans="1:22" ht="13.5">
      <c r="A55" s="85">
        <v>2</v>
      </c>
      <c r="B55" s="325" t="s">
        <v>7</v>
      </c>
      <c r="C55" s="58">
        <f t="shared" si="8"/>
        <v>15525</v>
      </c>
      <c r="D55" s="150">
        <f aca="true" t="shared" si="10" ref="D55:D64">SUM(L50)</f>
        <v>19766</v>
      </c>
      <c r="E55" s="73">
        <f t="shared" si="9"/>
        <v>114.42364386792451</v>
      </c>
      <c r="F55" s="73">
        <f aca="true" t="shared" si="11" ref="F55:F64">SUM(C55/D55*100)</f>
        <v>78.54396438328443</v>
      </c>
      <c r="G55" s="5"/>
      <c r="H55" s="59">
        <v>3853</v>
      </c>
      <c r="I55" s="128">
        <v>40</v>
      </c>
      <c r="J55" s="325" t="s">
        <v>2</v>
      </c>
      <c r="K55" s="5">
        <f t="shared" si="7"/>
        <v>40</v>
      </c>
      <c r="L55" s="341">
        <v>3314</v>
      </c>
      <c r="M55" s="31"/>
      <c r="N55" s="140"/>
      <c r="O55" s="140"/>
      <c r="S55" s="31"/>
      <c r="T55" s="31"/>
      <c r="U55" s="31"/>
      <c r="V55" s="31"/>
    </row>
    <row r="56" spans="1:22" ht="13.5">
      <c r="A56" s="85">
        <v>3</v>
      </c>
      <c r="B56" s="325" t="s">
        <v>0</v>
      </c>
      <c r="C56" s="58">
        <f t="shared" si="8"/>
        <v>11774</v>
      </c>
      <c r="D56" s="150">
        <f t="shared" si="10"/>
        <v>3040</v>
      </c>
      <c r="E56" s="73">
        <f t="shared" si="9"/>
        <v>80.13339685564554</v>
      </c>
      <c r="F56" s="73">
        <f t="shared" si="11"/>
        <v>387.30263157894734</v>
      </c>
      <c r="G56" s="5"/>
      <c r="H56" s="59">
        <v>3092</v>
      </c>
      <c r="I56" s="128">
        <v>36</v>
      </c>
      <c r="J56" s="325" t="s">
        <v>5</v>
      </c>
      <c r="K56" s="5">
        <f t="shared" si="7"/>
        <v>36</v>
      </c>
      <c r="L56" s="341">
        <v>2269</v>
      </c>
      <c r="M56" s="31"/>
      <c r="N56" s="140"/>
      <c r="O56" s="140"/>
      <c r="S56" s="31"/>
      <c r="T56" s="31"/>
      <c r="U56" s="31"/>
      <c r="V56" s="31"/>
    </row>
    <row r="57" spans="1:22" ht="13.5">
      <c r="A57" s="85">
        <v>4</v>
      </c>
      <c r="B57" s="325" t="s">
        <v>1</v>
      </c>
      <c r="C57" s="58">
        <f t="shared" si="8"/>
        <v>10506</v>
      </c>
      <c r="D57" s="150">
        <f t="shared" si="10"/>
        <v>11044</v>
      </c>
      <c r="E57" s="73">
        <f t="shared" si="9"/>
        <v>76.65256092222384</v>
      </c>
      <c r="F57" s="73">
        <f t="shared" si="11"/>
        <v>95.1285766026802</v>
      </c>
      <c r="G57" s="5"/>
      <c r="H57" s="141">
        <v>2654</v>
      </c>
      <c r="I57" s="128">
        <v>24</v>
      </c>
      <c r="J57" s="325" t="s">
        <v>41</v>
      </c>
      <c r="K57" s="5">
        <f t="shared" si="7"/>
        <v>24</v>
      </c>
      <c r="L57" s="341">
        <v>4262</v>
      </c>
      <c r="M57" s="31"/>
      <c r="N57" s="140"/>
      <c r="O57" s="140"/>
      <c r="S57" s="31"/>
      <c r="T57" s="31"/>
      <c r="U57" s="31"/>
      <c r="V57" s="31"/>
    </row>
    <row r="58" spans="1:22" ht="14.25" thickBot="1">
      <c r="A58" s="85">
        <v>5</v>
      </c>
      <c r="B58" s="325" t="s">
        <v>3</v>
      </c>
      <c r="C58" s="58">
        <f t="shared" si="8"/>
        <v>9501</v>
      </c>
      <c r="D58" s="150">
        <f t="shared" si="10"/>
        <v>14951</v>
      </c>
      <c r="E58" s="73">
        <f t="shared" si="9"/>
        <v>90.04833665055445</v>
      </c>
      <c r="F58" s="73">
        <f t="shared" si="11"/>
        <v>63.54758879004749</v>
      </c>
      <c r="G58" s="16"/>
      <c r="H58" s="434">
        <v>1972</v>
      </c>
      <c r="I58" s="220">
        <v>15</v>
      </c>
      <c r="J58" s="330" t="s">
        <v>33</v>
      </c>
      <c r="K58" s="18">
        <f t="shared" si="7"/>
        <v>15</v>
      </c>
      <c r="L58" s="342">
        <v>2243</v>
      </c>
      <c r="M58" s="31"/>
      <c r="N58" s="140"/>
      <c r="O58" s="140"/>
      <c r="S58" s="31"/>
      <c r="T58" s="31"/>
      <c r="U58" s="31"/>
      <c r="V58" s="31"/>
    </row>
    <row r="59" spans="1:22" ht="14.25" thickTop="1">
      <c r="A59" s="85">
        <v>6</v>
      </c>
      <c r="B59" s="325" t="s">
        <v>42</v>
      </c>
      <c r="C59" s="58">
        <f t="shared" si="8"/>
        <v>6754</v>
      </c>
      <c r="D59" s="150">
        <f t="shared" si="10"/>
        <v>8526</v>
      </c>
      <c r="E59" s="73">
        <f t="shared" si="9"/>
        <v>103.93967374576793</v>
      </c>
      <c r="F59" s="73">
        <f t="shared" si="11"/>
        <v>79.21651419188365</v>
      </c>
      <c r="G59" s="5"/>
      <c r="H59" s="141">
        <v>1588</v>
      </c>
      <c r="I59" s="230">
        <v>38</v>
      </c>
      <c r="J59" s="375" t="s">
        <v>51</v>
      </c>
      <c r="K59" s="12" t="s">
        <v>98</v>
      </c>
      <c r="L59" s="343">
        <v>159790</v>
      </c>
      <c r="M59" s="31"/>
      <c r="N59" s="140"/>
      <c r="O59" s="140"/>
      <c r="S59" s="31"/>
      <c r="T59" s="31"/>
      <c r="U59" s="31"/>
      <c r="V59" s="31"/>
    </row>
    <row r="60" spans="1:22" ht="13.5">
      <c r="A60" s="85">
        <v>7</v>
      </c>
      <c r="B60" s="325" t="s">
        <v>2</v>
      </c>
      <c r="C60" s="58">
        <f t="shared" si="8"/>
        <v>3853</v>
      </c>
      <c r="D60" s="150">
        <f t="shared" si="10"/>
        <v>3314</v>
      </c>
      <c r="E60" s="73">
        <f t="shared" si="9"/>
        <v>143.60790160268357</v>
      </c>
      <c r="F60" s="73">
        <f t="shared" si="11"/>
        <v>116.26433313216657</v>
      </c>
      <c r="G60" s="5"/>
      <c r="H60" s="203">
        <v>1107</v>
      </c>
      <c r="I60" s="230">
        <v>21</v>
      </c>
      <c r="J60" s="325" t="s">
        <v>38</v>
      </c>
      <c r="K60" s="1"/>
      <c r="L60" s="161"/>
      <c r="M60" s="31"/>
      <c r="N60" s="1"/>
      <c r="O60" s="1"/>
      <c r="S60" s="31"/>
      <c r="T60" s="31"/>
      <c r="U60" s="31"/>
      <c r="V60" s="31"/>
    </row>
    <row r="61" spans="1:22" ht="13.5">
      <c r="A61" s="85">
        <v>8</v>
      </c>
      <c r="B61" s="325" t="s">
        <v>5</v>
      </c>
      <c r="C61" s="58">
        <f t="shared" si="8"/>
        <v>3092</v>
      </c>
      <c r="D61" s="150">
        <f t="shared" si="10"/>
        <v>2269</v>
      </c>
      <c r="E61" s="73">
        <f t="shared" si="9"/>
        <v>110.86410899964146</v>
      </c>
      <c r="F61" s="73">
        <f t="shared" si="11"/>
        <v>136.27148523578668</v>
      </c>
      <c r="G61" s="15"/>
      <c r="H61" s="203">
        <v>897</v>
      </c>
      <c r="I61" s="230">
        <v>1</v>
      </c>
      <c r="J61" s="325" t="s">
        <v>4</v>
      </c>
      <c r="K61" s="68"/>
      <c r="S61" s="31"/>
      <c r="T61" s="31"/>
      <c r="U61" s="31"/>
      <c r="V61" s="31"/>
    </row>
    <row r="62" spans="1:22" ht="13.5">
      <c r="A62" s="85">
        <v>9</v>
      </c>
      <c r="B62" s="325" t="s">
        <v>41</v>
      </c>
      <c r="C62" s="58">
        <f t="shared" si="8"/>
        <v>2654</v>
      </c>
      <c r="D62" s="150">
        <f t="shared" si="10"/>
        <v>4262</v>
      </c>
      <c r="E62" s="73">
        <f t="shared" si="9"/>
        <v>58.087108776537534</v>
      </c>
      <c r="F62" s="73">
        <f t="shared" si="11"/>
        <v>62.27123416236508</v>
      </c>
      <c r="G62" s="16"/>
      <c r="H62" s="141">
        <v>803</v>
      </c>
      <c r="I62" s="374">
        <v>22</v>
      </c>
      <c r="J62" s="325" t="s">
        <v>39</v>
      </c>
      <c r="K62" s="68"/>
      <c r="L62" s="1" t="s">
        <v>89</v>
      </c>
      <c r="M62" s="143" t="s">
        <v>91</v>
      </c>
      <c r="N62" s="57" t="s">
        <v>111</v>
      </c>
      <c r="O62" s="1"/>
      <c r="S62" s="31"/>
      <c r="T62" s="31"/>
      <c r="U62" s="31"/>
      <c r="V62" s="31"/>
    </row>
    <row r="63" spans="1:22" ht="14.25" thickBot="1">
      <c r="A63" s="88">
        <v>10</v>
      </c>
      <c r="B63" s="330" t="s">
        <v>33</v>
      </c>
      <c r="C63" s="58">
        <f t="shared" si="8"/>
        <v>1972</v>
      </c>
      <c r="D63" s="227">
        <f t="shared" si="10"/>
        <v>2243</v>
      </c>
      <c r="E63" s="87">
        <f t="shared" si="9"/>
        <v>146.07407407407408</v>
      </c>
      <c r="F63" s="432" t="s">
        <v>225</v>
      </c>
      <c r="G63" s="142"/>
      <c r="H63" s="141">
        <v>537</v>
      </c>
      <c r="I63" s="128">
        <v>3</v>
      </c>
      <c r="J63" s="325" t="s">
        <v>22</v>
      </c>
      <c r="K63" s="5">
        <f>SUM(K49)</f>
        <v>26</v>
      </c>
      <c r="L63" s="325" t="s">
        <v>43</v>
      </c>
      <c r="M63" s="355">
        <v>67487</v>
      </c>
      <c r="N63" s="138">
        <f>SUM(H49)</f>
        <v>64423</v>
      </c>
      <c r="O63" s="61"/>
      <c r="S63" s="31"/>
      <c r="T63" s="31"/>
      <c r="U63" s="31"/>
      <c r="V63" s="31"/>
    </row>
    <row r="64" spans="1:22" ht="14.25" thickBot="1">
      <c r="A64" s="89"/>
      <c r="B64" s="90" t="s">
        <v>79</v>
      </c>
      <c r="C64" s="154">
        <f>SUM(H89)</f>
        <v>136634</v>
      </c>
      <c r="D64" s="228">
        <f t="shared" si="10"/>
        <v>159790</v>
      </c>
      <c r="E64" s="87">
        <f t="shared" si="9"/>
        <v>94.87747463735408</v>
      </c>
      <c r="F64" s="94">
        <f t="shared" si="11"/>
        <v>85.5084798798423</v>
      </c>
      <c r="G64" s="93"/>
      <c r="H64" s="435">
        <v>441</v>
      </c>
      <c r="I64" s="128">
        <v>29</v>
      </c>
      <c r="J64" s="325" t="s">
        <v>182</v>
      </c>
      <c r="K64" s="5">
        <f aca="true" t="shared" si="12" ref="K64:K72">SUM(K50)</f>
        <v>13</v>
      </c>
      <c r="L64" s="325" t="s">
        <v>7</v>
      </c>
      <c r="M64" s="355">
        <v>13568</v>
      </c>
      <c r="N64" s="138">
        <f aca="true" t="shared" si="13" ref="N64:N72">SUM(H50)</f>
        <v>15525</v>
      </c>
      <c r="O64" s="61"/>
      <c r="S64" s="31"/>
      <c r="T64" s="31"/>
      <c r="U64" s="31"/>
      <c r="V64" s="31"/>
    </row>
    <row r="65" spans="8:22" ht="13.5">
      <c r="H65" s="58">
        <v>335</v>
      </c>
      <c r="I65" s="128">
        <v>23</v>
      </c>
      <c r="J65" s="325" t="s">
        <v>40</v>
      </c>
      <c r="K65" s="5">
        <f t="shared" si="12"/>
        <v>33</v>
      </c>
      <c r="L65" s="325" t="s">
        <v>0</v>
      </c>
      <c r="M65" s="355">
        <v>14693</v>
      </c>
      <c r="N65" s="138">
        <f t="shared" si="13"/>
        <v>11774</v>
      </c>
      <c r="O65" s="61"/>
      <c r="S65" s="31"/>
      <c r="T65" s="31"/>
      <c r="U65" s="31"/>
      <c r="V65" s="31"/>
    </row>
    <row r="66" spans="8:22" ht="13.5">
      <c r="H66" s="137">
        <v>223</v>
      </c>
      <c r="I66" s="128">
        <v>9</v>
      </c>
      <c r="J66" s="325" t="s">
        <v>28</v>
      </c>
      <c r="K66" s="5">
        <f t="shared" si="12"/>
        <v>34</v>
      </c>
      <c r="L66" s="325" t="s">
        <v>1</v>
      </c>
      <c r="M66" s="355">
        <v>13706</v>
      </c>
      <c r="N66" s="138">
        <f t="shared" si="13"/>
        <v>10506</v>
      </c>
      <c r="O66" s="61"/>
      <c r="S66" s="31"/>
      <c r="T66" s="31"/>
      <c r="U66" s="31"/>
      <c r="V66" s="31"/>
    </row>
    <row r="67" spans="2:22" ht="13.5">
      <c r="B67" s="1"/>
      <c r="C67" s="1"/>
      <c r="D67" s="1"/>
      <c r="E67" s="1"/>
      <c r="H67" s="59">
        <v>205</v>
      </c>
      <c r="I67" s="128">
        <v>30</v>
      </c>
      <c r="J67" s="325" t="s">
        <v>46</v>
      </c>
      <c r="K67" s="5">
        <f t="shared" si="12"/>
        <v>16</v>
      </c>
      <c r="L67" s="325" t="s">
        <v>3</v>
      </c>
      <c r="M67" s="355">
        <v>10551</v>
      </c>
      <c r="N67" s="138">
        <f t="shared" si="13"/>
        <v>9501</v>
      </c>
      <c r="O67" s="61"/>
      <c r="S67" s="31"/>
      <c r="T67" s="31"/>
      <c r="U67" s="31"/>
      <c r="V67" s="31"/>
    </row>
    <row r="68" spans="2:22" ht="13.5">
      <c r="B68" s="69"/>
      <c r="C68" s="31"/>
      <c r="D68" s="1"/>
      <c r="F68" s="1"/>
      <c r="H68" s="59">
        <v>178</v>
      </c>
      <c r="I68" s="128">
        <v>28</v>
      </c>
      <c r="J68" s="325" t="s">
        <v>45</v>
      </c>
      <c r="K68" s="5">
        <f t="shared" si="12"/>
        <v>25</v>
      </c>
      <c r="L68" s="325" t="s">
        <v>42</v>
      </c>
      <c r="M68" s="355">
        <v>6498</v>
      </c>
      <c r="N68" s="138">
        <f t="shared" si="13"/>
        <v>6754</v>
      </c>
      <c r="O68" s="61"/>
      <c r="S68" s="31"/>
      <c r="T68" s="31"/>
      <c r="U68" s="31"/>
      <c r="V68" s="31"/>
    </row>
    <row r="69" spans="2:22" ht="13.5">
      <c r="B69" s="69"/>
      <c r="C69" s="31"/>
      <c r="D69" s="1"/>
      <c r="F69" s="1"/>
      <c r="H69" s="137">
        <v>121</v>
      </c>
      <c r="I69" s="128">
        <v>31</v>
      </c>
      <c r="J69" s="325" t="s">
        <v>183</v>
      </c>
      <c r="K69" s="5">
        <f t="shared" si="12"/>
        <v>40</v>
      </c>
      <c r="L69" s="325" t="s">
        <v>2</v>
      </c>
      <c r="M69" s="355">
        <v>2683</v>
      </c>
      <c r="N69" s="138">
        <f t="shared" si="13"/>
        <v>3853</v>
      </c>
      <c r="O69" s="61"/>
      <c r="S69" s="31"/>
      <c r="T69" s="31"/>
      <c r="U69" s="31"/>
      <c r="V69" s="31"/>
    </row>
    <row r="70" spans="2:22" ht="13.5">
      <c r="B70" s="74"/>
      <c r="C70" s="1"/>
      <c r="D70" s="1"/>
      <c r="F70" s="1"/>
      <c r="H70" s="137">
        <v>71</v>
      </c>
      <c r="I70" s="128">
        <v>6</v>
      </c>
      <c r="J70" s="325" t="s">
        <v>25</v>
      </c>
      <c r="K70" s="5">
        <f t="shared" si="12"/>
        <v>36</v>
      </c>
      <c r="L70" s="325" t="s">
        <v>5</v>
      </c>
      <c r="M70" s="355">
        <v>2789</v>
      </c>
      <c r="N70" s="138">
        <f t="shared" si="13"/>
        <v>3092</v>
      </c>
      <c r="O70" s="61"/>
      <c r="S70" s="31"/>
      <c r="T70" s="31"/>
      <c r="U70" s="31"/>
      <c r="V70" s="31"/>
    </row>
    <row r="71" spans="2:22" ht="13.5">
      <c r="B71" s="68"/>
      <c r="C71" s="1"/>
      <c r="D71" s="1"/>
      <c r="H71" s="137">
        <v>27</v>
      </c>
      <c r="I71" s="128">
        <v>27</v>
      </c>
      <c r="J71" s="325" t="s">
        <v>44</v>
      </c>
      <c r="K71" s="5">
        <f t="shared" si="12"/>
        <v>24</v>
      </c>
      <c r="L71" s="325" t="s">
        <v>41</v>
      </c>
      <c r="M71" s="355">
        <v>4569</v>
      </c>
      <c r="N71" s="138">
        <f t="shared" si="13"/>
        <v>2654</v>
      </c>
      <c r="O71" s="61"/>
      <c r="S71" s="31"/>
      <c r="T71" s="31"/>
      <c r="U71" s="31"/>
      <c r="V71" s="31"/>
    </row>
    <row r="72" spans="2:22" ht="14.25" thickBot="1">
      <c r="B72" s="68"/>
      <c r="C72" s="1"/>
      <c r="D72" s="1"/>
      <c r="H72" s="59">
        <v>24</v>
      </c>
      <c r="I72" s="128">
        <v>17</v>
      </c>
      <c r="J72" s="325" t="s">
        <v>34</v>
      </c>
      <c r="K72" s="5">
        <f t="shared" si="12"/>
        <v>15</v>
      </c>
      <c r="L72" s="330" t="s">
        <v>33</v>
      </c>
      <c r="M72" s="356">
        <v>1350</v>
      </c>
      <c r="N72" s="351">
        <f t="shared" si="13"/>
        <v>1972</v>
      </c>
      <c r="O72" s="61"/>
      <c r="S72" s="31"/>
      <c r="T72" s="31"/>
      <c r="U72" s="31"/>
      <c r="V72" s="31"/>
    </row>
    <row r="73" spans="2:22" ht="14.25" thickTop="1">
      <c r="B73" s="68"/>
      <c r="C73" s="1"/>
      <c r="D73" s="1"/>
      <c r="H73" s="59">
        <v>23</v>
      </c>
      <c r="I73" s="128">
        <v>14</v>
      </c>
      <c r="J73" s="325" t="s">
        <v>32</v>
      </c>
      <c r="K73" s="58"/>
      <c r="L73" s="352" t="s">
        <v>164</v>
      </c>
      <c r="M73" s="354">
        <v>144011</v>
      </c>
      <c r="N73" s="353">
        <f>SUM(H89)</f>
        <v>136634</v>
      </c>
      <c r="O73" s="61"/>
      <c r="S73" s="31"/>
      <c r="T73" s="31"/>
      <c r="U73" s="31"/>
      <c r="V73" s="31"/>
    </row>
    <row r="74" spans="2:22" ht="13.5">
      <c r="B74" s="68"/>
      <c r="C74" s="1"/>
      <c r="D74" s="1"/>
      <c r="H74" s="59">
        <v>0</v>
      </c>
      <c r="I74" s="128">
        <v>2</v>
      </c>
      <c r="J74" s="325" t="s">
        <v>6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ht="13.5">
      <c r="B75" s="68"/>
      <c r="C75" s="1"/>
      <c r="D75" s="1"/>
      <c r="H75" s="137">
        <v>0</v>
      </c>
      <c r="I75" s="128">
        <v>4</v>
      </c>
      <c r="J75" s="325" t="s">
        <v>23</v>
      </c>
      <c r="L75" s="64"/>
      <c r="M75" s="31"/>
      <c r="N75" s="31"/>
      <c r="O75" s="31"/>
      <c r="S75" s="31"/>
      <c r="T75" s="31"/>
      <c r="U75" s="31"/>
      <c r="V75" s="31"/>
    </row>
    <row r="76" spans="2:22" ht="13.5">
      <c r="B76" s="68"/>
      <c r="C76" s="1"/>
      <c r="D76" s="1"/>
      <c r="H76" s="137">
        <v>0</v>
      </c>
      <c r="I76" s="128">
        <v>5</v>
      </c>
      <c r="J76" s="325" t="s">
        <v>24</v>
      </c>
      <c r="L76" s="64"/>
      <c r="M76" s="31"/>
      <c r="N76" s="1"/>
      <c r="O76" s="1"/>
      <c r="S76" s="31"/>
      <c r="T76" s="31"/>
      <c r="U76" s="31"/>
      <c r="V76" s="31"/>
    </row>
    <row r="77" spans="2:22" ht="13.5">
      <c r="B77" s="68"/>
      <c r="C77" s="1"/>
      <c r="D77" s="1"/>
      <c r="H77" s="137">
        <v>0</v>
      </c>
      <c r="I77" s="128">
        <v>7</v>
      </c>
      <c r="J77" s="325" t="s">
        <v>26</v>
      </c>
      <c r="L77" s="64"/>
      <c r="M77" s="31"/>
      <c r="N77" s="31"/>
      <c r="O77" s="31"/>
      <c r="S77" s="31"/>
      <c r="T77" s="31"/>
      <c r="U77" s="31"/>
      <c r="V77" s="31"/>
    </row>
    <row r="78" spans="8:22" ht="13.5">
      <c r="H78" s="58">
        <v>0</v>
      </c>
      <c r="I78" s="128">
        <v>8</v>
      </c>
      <c r="J78" s="325" t="s">
        <v>27</v>
      </c>
      <c r="L78" s="64"/>
      <c r="M78" s="31"/>
      <c r="N78" s="31"/>
      <c r="O78" s="31"/>
      <c r="S78" s="31"/>
      <c r="T78" s="31"/>
      <c r="U78" s="31"/>
      <c r="V78" s="31"/>
    </row>
    <row r="79" spans="8:22" ht="13.5">
      <c r="H79" s="59">
        <v>0</v>
      </c>
      <c r="I79" s="128">
        <v>10</v>
      </c>
      <c r="J79" s="325" t="s">
        <v>29</v>
      </c>
      <c r="L79" s="64"/>
      <c r="M79" s="31"/>
      <c r="N79" s="31"/>
      <c r="O79" s="31"/>
      <c r="S79" s="31"/>
      <c r="T79" s="31"/>
      <c r="U79" s="31"/>
      <c r="V79" s="31"/>
    </row>
    <row r="80" spans="8:22" ht="13.5">
      <c r="H80" s="60">
        <v>0</v>
      </c>
      <c r="I80" s="128">
        <v>11</v>
      </c>
      <c r="J80" s="325" t="s">
        <v>30</v>
      </c>
      <c r="L80" s="64"/>
      <c r="M80" s="31"/>
      <c r="N80" s="31"/>
      <c r="O80" s="31"/>
      <c r="S80" s="31"/>
      <c r="T80" s="31"/>
      <c r="U80" s="31"/>
      <c r="V80" s="31"/>
    </row>
    <row r="81" spans="8:22" ht="13.5">
      <c r="H81" s="138">
        <v>0</v>
      </c>
      <c r="I81" s="128">
        <v>12</v>
      </c>
      <c r="J81" s="325" t="s">
        <v>31</v>
      </c>
      <c r="L81" s="64"/>
      <c r="M81" s="31"/>
      <c r="N81" s="31"/>
      <c r="O81" s="31"/>
      <c r="S81" s="31"/>
      <c r="T81" s="31"/>
      <c r="U81" s="31"/>
      <c r="V81" s="31"/>
    </row>
    <row r="82" spans="8:22" ht="13.5">
      <c r="H82" s="137">
        <v>0</v>
      </c>
      <c r="I82" s="128">
        <v>18</v>
      </c>
      <c r="J82" s="325" t="s">
        <v>35</v>
      </c>
      <c r="L82" s="64"/>
      <c r="M82" s="31"/>
      <c r="N82" s="31"/>
      <c r="O82" s="31"/>
      <c r="S82" s="31"/>
      <c r="T82" s="31"/>
      <c r="U82" s="31"/>
      <c r="V82" s="31"/>
    </row>
    <row r="83" spans="8:22" ht="13.5">
      <c r="H83" s="59">
        <v>0</v>
      </c>
      <c r="I83" s="128">
        <v>19</v>
      </c>
      <c r="J83" s="325" t="s">
        <v>36</v>
      </c>
      <c r="L83" s="64"/>
      <c r="M83" s="31"/>
      <c r="N83" s="31"/>
      <c r="O83" s="31"/>
      <c r="S83" s="31"/>
      <c r="T83" s="31"/>
      <c r="U83" s="31"/>
      <c r="V83" s="31"/>
    </row>
    <row r="84" spans="8:22" ht="13.5">
      <c r="H84" s="59">
        <v>0</v>
      </c>
      <c r="I84" s="128">
        <v>20</v>
      </c>
      <c r="J84" s="325" t="s">
        <v>37</v>
      </c>
      <c r="L84" s="64"/>
      <c r="M84" s="31"/>
      <c r="N84" s="31"/>
      <c r="O84" s="31"/>
      <c r="S84" s="31"/>
      <c r="T84" s="31"/>
      <c r="U84" s="31"/>
      <c r="V84" s="31"/>
    </row>
    <row r="85" spans="8:22" ht="13.5">
      <c r="H85" s="137">
        <v>0</v>
      </c>
      <c r="I85" s="128">
        <v>32</v>
      </c>
      <c r="J85" s="325" t="s">
        <v>48</v>
      </c>
      <c r="L85" s="32"/>
      <c r="M85" s="31"/>
      <c r="N85" s="31"/>
      <c r="O85" s="31"/>
      <c r="S85" s="31"/>
      <c r="T85" s="31"/>
      <c r="U85" s="31"/>
      <c r="V85" s="31"/>
    </row>
    <row r="86" spans="8:22" ht="13.5">
      <c r="H86" s="137">
        <v>0</v>
      </c>
      <c r="I86" s="128">
        <v>35</v>
      </c>
      <c r="J86" s="325" t="s">
        <v>49</v>
      </c>
      <c r="L86" s="64"/>
      <c r="M86" s="31"/>
      <c r="N86" s="31"/>
      <c r="O86" s="31"/>
      <c r="S86" s="31"/>
      <c r="T86" s="31"/>
      <c r="U86" s="31"/>
      <c r="V86" s="31"/>
    </row>
    <row r="87" spans="8:20" ht="13.5">
      <c r="H87" s="59">
        <v>0</v>
      </c>
      <c r="I87" s="128">
        <v>37</v>
      </c>
      <c r="J87" s="325" t="s">
        <v>50</v>
      </c>
      <c r="L87" s="64"/>
      <c r="M87" s="31"/>
      <c r="N87" s="31"/>
      <c r="O87" s="31"/>
      <c r="S87" s="39"/>
      <c r="T87" s="39"/>
    </row>
    <row r="88" spans="8:17" ht="13.5">
      <c r="H88" s="59">
        <v>0</v>
      </c>
      <c r="I88" s="128">
        <v>39</v>
      </c>
      <c r="J88" s="325" t="s">
        <v>52</v>
      </c>
      <c r="L88" s="64"/>
      <c r="M88" s="31"/>
      <c r="N88" s="31"/>
      <c r="O88" s="31"/>
      <c r="Q88" s="31"/>
    </row>
    <row r="89" spans="8:15" ht="13.5">
      <c r="H89" s="186">
        <f>SUM(H49:H88)</f>
        <v>136634</v>
      </c>
      <c r="I89" s="128"/>
      <c r="J89" s="5" t="s">
        <v>174</v>
      </c>
      <c r="L89" s="64"/>
      <c r="M89" s="31"/>
      <c r="N89" s="31"/>
      <c r="O89" s="31"/>
    </row>
    <row r="90" spans="9:16" ht="13.5">
      <c r="I90" s="349"/>
      <c r="J90" s="122"/>
      <c r="L90" s="64"/>
      <c r="M90" s="31"/>
      <c r="N90" s="31"/>
      <c r="O90" s="31"/>
      <c r="P90" s="1"/>
    </row>
    <row r="91" spans="9:16" ht="18.75">
      <c r="I91" s="139"/>
      <c r="J91" s="39"/>
      <c r="L91" s="64"/>
      <c r="M91" s="31"/>
      <c r="N91" s="31"/>
      <c r="O91" s="31"/>
      <c r="P91" s="62"/>
    </row>
    <row r="92" spans="9:16" ht="13.5">
      <c r="I92" s="139"/>
      <c r="J92" s="1"/>
      <c r="L92" s="64"/>
      <c r="M92" s="31"/>
      <c r="N92" s="31"/>
      <c r="O92" s="31"/>
      <c r="P92" s="1"/>
    </row>
    <row r="93" spans="10:16" ht="13.5">
      <c r="J93" s="1"/>
      <c r="L93" s="64"/>
      <c r="M93" s="31"/>
      <c r="N93" s="1"/>
      <c r="O93" s="1"/>
      <c r="P93" s="63"/>
    </row>
    <row r="94" spans="10:16" ht="13.5">
      <c r="J94" s="1"/>
      <c r="L94" s="64"/>
      <c r="M94" s="31"/>
      <c r="N94" s="31"/>
      <c r="O94" s="31"/>
      <c r="P94" s="31"/>
    </row>
    <row r="95" spans="10:16" ht="13.5">
      <c r="J95" s="1"/>
      <c r="L95" s="64"/>
      <c r="M95" s="31"/>
      <c r="N95" s="31"/>
      <c r="O95" s="31"/>
      <c r="P95" s="31"/>
    </row>
    <row r="96" spans="10:16" ht="13.5">
      <c r="J96" s="1"/>
      <c r="L96" s="64"/>
      <c r="M96" s="31"/>
      <c r="N96" s="31"/>
      <c r="O96" s="31"/>
      <c r="P96" s="31"/>
    </row>
    <row r="97" spans="10:16" ht="13.5">
      <c r="J97" s="1"/>
      <c r="L97" s="64"/>
      <c r="M97" s="31"/>
      <c r="N97" s="31"/>
      <c r="O97" s="31"/>
      <c r="P97" s="31"/>
    </row>
    <row r="98" spans="10:16" ht="13.5">
      <c r="J98" s="1"/>
      <c r="L98" s="64"/>
      <c r="M98" s="31"/>
      <c r="N98" s="31"/>
      <c r="O98" s="31"/>
      <c r="P98" s="31"/>
    </row>
    <row r="99" spans="10:16" ht="13.5">
      <c r="J99" s="1"/>
      <c r="L99" s="64"/>
      <c r="M99" s="31"/>
      <c r="N99" s="31"/>
      <c r="O99" s="31"/>
      <c r="P99" s="31"/>
    </row>
    <row r="100" spans="10:16" ht="13.5">
      <c r="J100" s="1"/>
      <c r="L100" s="64"/>
      <c r="M100" s="31"/>
      <c r="N100" s="31"/>
      <c r="O100" s="31"/>
      <c r="P100" s="31"/>
    </row>
    <row r="101" spans="10:16" ht="13.5">
      <c r="J101" s="1"/>
      <c r="L101" s="64"/>
      <c r="M101" s="31"/>
      <c r="N101" s="31"/>
      <c r="O101" s="31"/>
      <c r="P101" s="31"/>
    </row>
    <row r="102" spans="10:16" ht="13.5">
      <c r="J102" s="1"/>
      <c r="L102" s="64"/>
      <c r="M102" s="31"/>
      <c r="N102" s="31"/>
      <c r="O102" s="31"/>
      <c r="P102" s="31"/>
    </row>
    <row r="103" spans="10:16" ht="13.5">
      <c r="J103" s="1"/>
      <c r="L103" s="64"/>
      <c r="M103" s="31"/>
      <c r="N103" s="31"/>
      <c r="O103" s="31"/>
      <c r="P103" s="31"/>
    </row>
    <row r="104" spans="10:16" ht="13.5">
      <c r="J104" s="1"/>
      <c r="L104" s="64"/>
      <c r="M104" s="31"/>
      <c r="N104" s="31"/>
      <c r="O104" s="31"/>
      <c r="P104" s="31"/>
    </row>
    <row r="105" spans="10:16" ht="13.5">
      <c r="J105" s="1"/>
      <c r="L105" s="64"/>
      <c r="M105" s="31"/>
      <c r="N105" s="31"/>
      <c r="O105" s="31"/>
      <c r="P105" s="31"/>
    </row>
    <row r="106" spans="10:17" ht="13.5">
      <c r="J106" s="1"/>
      <c r="L106" s="64"/>
      <c r="M106" s="31"/>
      <c r="N106" s="31"/>
      <c r="O106" s="31"/>
      <c r="P106" s="31"/>
      <c r="Q106" s="31"/>
    </row>
    <row r="107" spans="10:17" ht="13.5">
      <c r="J107" s="1"/>
      <c r="L107" s="64"/>
      <c r="M107" s="31"/>
      <c r="N107" s="31"/>
      <c r="O107" s="31"/>
      <c r="P107" s="31"/>
      <c r="Q107" s="31"/>
    </row>
    <row r="108" spans="10:17" ht="13.5">
      <c r="J108" s="1"/>
      <c r="L108" s="64"/>
      <c r="M108" s="31"/>
      <c r="N108" s="31"/>
      <c r="O108" s="31"/>
      <c r="P108" s="31"/>
      <c r="Q108" s="31"/>
    </row>
    <row r="109" spans="10:17" ht="13.5">
      <c r="J109" s="1"/>
      <c r="L109" s="64"/>
      <c r="M109" s="31"/>
      <c r="N109" s="31"/>
      <c r="O109" s="31"/>
      <c r="P109" s="31"/>
      <c r="Q109" s="31"/>
    </row>
    <row r="110" spans="10:17" ht="13.5">
      <c r="J110" s="1"/>
      <c r="L110" s="64"/>
      <c r="M110" s="31"/>
      <c r="N110" s="31"/>
      <c r="O110" s="31"/>
      <c r="P110" s="31"/>
      <c r="Q110" s="31"/>
    </row>
    <row r="111" spans="10:17" ht="13.5">
      <c r="J111" s="1"/>
      <c r="K111" s="31"/>
      <c r="L111" s="31"/>
      <c r="M111" s="1"/>
      <c r="N111" s="31"/>
      <c r="O111" s="31"/>
      <c r="P111" s="31"/>
      <c r="Q111" s="31"/>
    </row>
    <row r="112" spans="10:17" ht="13.5">
      <c r="J112" s="1"/>
      <c r="K112" s="31"/>
      <c r="L112" s="31"/>
      <c r="M112" s="1"/>
      <c r="N112" s="31"/>
      <c r="O112" s="31"/>
      <c r="P112" s="31"/>
      <c r="Q112" s="31"/>
    </row>
    <row r="113" spans="10:17" ht="13.5">
      <c r="J113" s="1"/>
      <c r="K113" s="31"/>
      <c r="L113" s="31"/>
      <c r="M113" s="1"/>
      <c r="N113" s="31"/>
      <c r="O113" s="31"/>
      <c r="P113" s="31"/>
      <c r="Q113" s="31"/>
    </row>
    <row r="114" spans="10:17" ht="13.5">
      <c r="J114" s="1"/>
      <c r="K114" s="31"/>
      <c r="L114" s="31"/>
      <c r="M114" s="1"/>
      <c r="N114" s="31"/>
      <c r="O114" s="31"/>
      <c r="P114" s="31"/>
      <c r="Q114" s="31"/>
    </row>
    <row r="115" spans="10:17" ht="13.5">
      <c r="J115" s="1"/>
      <c r="K115" s="31"/>
      <c r="L115" s="31"/>
      <c r="M115" s="1"/>
      <c r="N115" s="31"/>
      <c r="O115" s="31"/>
      <c r="P115" s="31"/>
      <c r="Q115" s="31"/>
    </row>
    <row r="116" spans="10:17" ht="13.5">
      <c r="J116" s="1"/>
      <c r="K116" s="31"/>
      <c r="L116" s="31"/>
      <c r="M116" s="1"/>
      <c r="N116" s="31"/>
      <c r="O116" s="31"/>
      <c r="P116" s="31"/>
      <c r="Q116" s="31"/>
    </row>
    <row r="117" spans="10:17" ht="13.5">
      <c r="J117" s="1"/>
      <c r="K117" s="31"/>
      <c r="L117" s="31"/>
      <c r="M117" s="1"/>
      <c r="N117" s="31"/>
      <c r="O117" s="31"/>
      <c r="P117" s="31"/>
      <c r="Q117" s="31"/>
    </row>
    <row r="118" spans="10:17" ht="13.5">
      <c r="J118" s="1"/>
      <c r="K118" s="31"/>
      <c r="L118" s="31"/>
      <c r="M118" s="1"/>
      <c r="N118" s="31"/>
      <c r="O118" s="31"/>
      <c r="P118" s="31"/>
      <c r="Q118" s="31"/>
    </row>
    <row r="119" spans="10:17" ht="13.5">
      <c r="J119" s="1"/>
      <c r="K119" s="31"/>
      <c r="L119" s="31"/>
      <c r="M119" s="1"/>
      <c r="N119" s="31"/>
      <c r="O119" s="31"/>
      <c r="P119" s="31"/>
      <c r="Q119" s="31"/>
    </row>
    <row r="120" spans="10:17" ht="13.5">
      <c r="J120" s="1"/>
      <c r="K120" s="31"/>
      <c r="L120" s="31"/>
      <c r="M120" s="1"/>
      <c r="N120" s="31"/>
      <c r="O120" s="31"/>
      <c r="P120" s="31"/>
      <c r="Q120" s="31"/>
    </row>
    <row r="121" spans="10:17" ht="13.5">
      <c r="J121" s="1"/>
      <c r="K121" s="31"/>
      <c r="L121" s="31"/>
      <c r="M121" s="1"/>
      <c r="N121" s="31"/>
      <c r="O121" s="31"/>
      <c r="P121" s="31"/>
      <c r="Q121" s="31"/>
    </row>
    <row r="122" spans="10:16" ht="13.5">
      <c r="J122" s="1"/>
      <c r="K122" s="31"/>
      <c r="L122" s="31"/>
      <c r="M122" s="1"/>
      <c r="N122" s="31"/>
      <c r="O122" s="31"/>
      <c r="P122" s="31"/>
    </row>
    <row r="123" spans="10:16" ht="13.5">
      <c r="J123" s="1"/>
      <c r="K123" s="31"/>
      <c r="L123" s="31"/>
      <c r="M123" s="1"/>
      <c r="N123" s="31"/>
      <c r="O123" s="31"/>
      <c r="P123" s="31"/>
    </row>
    <row r="124" spans="10:16" ht="13.5">
      <c r="J124" s="1"/>
      <c r="K124" s="31"/>
      <c r="L124" s="31"/>
      <c r="M124" s="1"/>
      <c r="N124" s="31"/>
      <c r="O124" s="31"/>
      <c r="P124" s="31"/>
    </row>
    <row r="125" spans="10:16" ht="13.5">
      <c r="J125" s="1"/>
      <c r="K125" s="31"/>
      <c r="L125" s="31"/>
      <c r="M125" s="1"/>
      <c r="N125" s="31"/>
      <c r="O125" s="31"/>
      <c r="P125" s="31"/>
    </row>
    <row r="126" spans="10:16" ht="13.5">
      <c r="J126" s="1"/>
      <c r="K126" s="31"/>
      <c r="L126" s="31"/>
      <c r="M126" s="1"/>
      <c r="N126" s="31"/>
      <c r="O126" s="31"/>
      <c r="P126" s="31"/>
    </row>
    <row r="127" spans="10:16" ht="13.5">
      <c r="J127" s="1"/>
      <c r="K127" s="31"/>
      <c r="L127" s="31"/>
      <c r="M127" s="1"/>
      <c r="N127" s="31"/>
      <c r="O127" s="31"/>
      <c r="P127" s="31"/>
    </row>
    <row r="128" spans="10:16" ht="13.5">
      <c r="J128" s="1"/>
      <c r="K128" s="31"/>
      <c r="L128" s="31"/>
      <c r="M128" s="1"/>
      <c r="N128" s="31"/>
      <c r="O128" s="31"/>
      <c r="P128" s="31"/>
    </row>
    <row r="129" spans="10:16" ht="13.5">
      <c r="J129" s="1"/>
      <c r="K129" s="31"/>
      <c r="L129" s="31"/>
      <c r="M129" s="1"/>
      <c r="N129" s="31"/>
      <c r="O129" s="31"/>
      <c r="P129" s="31"/>
    </row>
    <row r="130" spans="10:16" ht="13.5">
      <c r="J130" s="1"/>
      <c r="K130" s="31"/>
      <c r="L130" s="31"/>
      <c r="M130" s="1"/>
      <c r="N130" s="31"/>
      <c r="O130" s="31"/>
      <c r="P130" s="31"/>
    </row>
    <row r="131" spans="10:16" ht="13.5">
      <c r="J131" s="1"/>
      <c r="K131" s="31"/>
      <c r="L131" s="31"/>
      <c r="M131" s="1"/>
      <c r="N131" s="31"/>
      <c r="O131" s="31"/>
      <c r="P131" s="31"/>
    </row>
    <row r="132" spans="10:16" ht="13.5">
      <c r="J132" s="1"/>
      <c r="K132" s="31"/>
      <c r="L132" s="31"/>
      <c r="M132" s="1"/>
      <c r="N132" s="31"/>
      <c r="O132" s="31"/>
      <c r="P132" s="31"/>
    </row>
    <row r="133" spans="10:16" ht="13.5">
      <c r="J133" s="1"/>
      <c r="K133" s="31"/>
      <c r="L133" s="31"/>
      <c r="M133" s="1"/>
      <c r="N133" s="31"/>
      <c r="O133" s="31"/>
      <c r="P133" s="31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5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5" customWidth="1"/>
    <col min="19" max="30" width="7.625" style="0" customWidth="1"/>
  </cols>
  <sheetData>
    <row r="1" spans="8:31" ht="13.5" customHeight="1">
      <c r="H1" s="20" t="s">
        <v>95</v>
      </c>
      <c r="J1" s="155"/>
      <c r="Q1" s="31"/>
      <c r="R1" s="16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01" t="s">
        <v>221</v>
      </c>
      <c r="I2" s="128"/>
      <c r="J2" s="400" t="s">
        <v>197</v>
      </c>
      <c r="K2" s="5"/>
      <c r="L2" s="384" t="s">
        <v>203</v>
      </c>
      <c r="Q2" s="1"/>
      <c r="R2" s="165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"/>
    </row>
    <row r="3" spans="8:31" ht="13.5">
      <c r="H3" s="379" t="s">
        <v>193</v>
      </c>
      <c r="I3" s="128"/>
      <c r="J3" s="238" t="s">
        <v>194</v>
      </c>
      <c r="K3" s="5"/>
      <c r="L3" s="57" t="s">
        <v>193</v>
      </c>
      <c r="M3" s="127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38">
        <v>33231</v>
      </c>
      <c r="I4" s="128">
        <v>3</v>
      </c>
      <c r="J4" s="42" t="s">
        <v>22</v>
      </c>
      <c r="K4" s="437">
        <f>SUM(I4)</f>
        <v>3</v>
      </c>
      <c r="L4" s="360">
        <v>20235</v>
      </c>
      <c r="M4" s="61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37">
        <v>22760</v>
      </c>
      <c r="I5" s="128">
        <v>31</v>
      </c>
      <c r="J5" s="42" t="s">
        <v>92</v>
      </c>
      <c r="K5" s="437">
        <f aca="true" t="shared" si="0" ref="K5:K13">SUM(I5)</f>
        <v>31</v>
      </c>
      <c r="L5" s="360">
        <v>24440</v>
      </c>
      <c r="M5" s="61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37">
        <v>20740</v>
      </c>
      <c r="I6" s="128">
        <v>2</v>
      </c>
      <c r="J6" s="42" t="s">
        <v>6</v>
      </c>
      <c r="K6" s="437">
        <f t="shared" si="0"/>
        <v>2</v>
      </c>
      <c r="L6" s="360">
        <v>18696</v>
      </c>
      <c r="M6" s="61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37">
        <v>17134</v>
      </c>
      <c r="I7" s="128">
        <v>33</v>
      </c>
      <c r="J7" s="42" t="s">
        <v>0</v>
      </c>
      <c r="K7" s="437">
        <f t="shared" si="0"/>
        <v>33</v>
      </c>
      <c r="L7" s="360">
        <v>26711</v>
      </c>
      <c r="M7" s="61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37">
        <v>13474</v>
      </c>
      <c r="I8" s="128">
        <v>34</v>
      </c>
      <c r="J8" s="42" t="s">
        <v>1</v>
      </c>
      <c r="K8" s="437">
        <f t="shared" si="0"/>
        <v>34</v>
      </c>
      <c r="L8" s="360">
        <v>10918</v>
      </c>
      <c r="M8" s="61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59">
        <v>13413</v>
      </c>
      <c r="I9" s="128">
        <v>13</v>
      </c>
      <c r="J9" s="42" t="s">
        <v>7</v>
      </c>
      <c r="K9" s="437">
        <f t="shared" si="0"/>
        <v>13</v>
      </c>
      <c r="L9" s="360">
        <v>18298</v>
      </c>
      <c r="M9" s="61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37">
        <v>9622</v>
      </c>
      <c r="I10" s="128">
        <v>36</v>
      </c>
      <c r="J10" s="42" t="s">
        <v>5</v>
      </c>
      <c r="K10" s="437">
        <f t="shared" si="0"/>
        <v>36</v>
      </c>
      <c r="L10" s="360">
        <v>10459</v>
      </c>
      <c r="M10" s="61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37">
        <v>9322</v>
      </c>
      <c r="I11" s="128">
        <v>16</v>
      </c>
      <c r="J11" s="42" t="s">
        <v>3</v>
      </c>
      <c r="K11" s="437">
        <f t="shared" si="0"/>
        <v>16</v>
      </c>
      <c r="L11" s="360">
        <v>14659</v>
      </c>
      <c r="M11" s="61"/>
      <c r="N11" s="36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37">
        <v>8099</v>
      </c>
      <c r="I12" s="128">
        <v>26</v>
      </c>
      <c r="J12" s="42" t="s">
        <v>43</v>
      </c>
      <c r="K12" s="437">
        <f t="shared" si="0"/>
        <v>26</v>
      </c>
      <c r="L12" s="360">
        <v>9893</v>
      </c>
      <c r="M12" s="61"/>
      <c r="Q12" s="1"/>
      <c r="R12" s="64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434">
        <v>6841</v>
      </c>
      <c r="I13" s="220">
        <v>38</v>
      </c>
      <c r="J13" s="78" t="s">
        <v>51</v>
      </c>
      <c r="K13" s="437">
        <f t="shared" si="0"/>
        <v>38</v>
      </c>
      <c r="L13" s="361">
        <v>7433</v>
      </c>
      <c r="M13" s="6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137">
        <v>6520</v>
      </c>
      <c r="I14" s="190">
        <v>40</v>
      </c>
      <c r="J14" s="77" t="s">
        <v>2</v>
      </c>
      <c r="K14" s="162" t="s">
        <v>9</v>
      </c>
      <c r="L14" s="362">
        <v>203246</v>
      </c>
      <c r="M14" s="1"/>
      <c r="N14" s="72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37">
        <v>5944</v>
      </c>
      <c r="I15" s="128">
        <v>9</v>
      </c>
      <c r="J15" s="42" t="s">
        <v>28</v>
      </c>
      <c r="K15" s="68"/>
      <c r="L15" s="32"/>
      <c r="M15" s="1"/>
      <c r="N15" s="72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37">
        <v>4344</v>
      </c>
      <c r="I16" s="128">
        <v>17</v>
      </c>
      <c r="J16" s="42" t="s">
        <v>34</v>
      </c>
      <c r="K16" s="68"/>
      <c r="L16" s="41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37">
        <v>3489</v>
      </c>
      <c r="I17" s="128">
        <v>25</v>
      </c>
      <c r="J17" s="42" t="s">
        <v>42</v>
      </c>
      <c r="L17" s="4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191">
        <v>2099</v>
      </c>
      <c r="I18" s="128">
        <v>24</v>
      </c>
      <c r="J18" s="42" t="s">
        <v>41</v>
      </c>
      <c r="K18" s="1"/>
      <c r="L18" s="402" t="s">
        <v>197</v>
      </c>
      <c r="M18" t="s">
        <v>91</v>
      </c>
      <c r="N18" s="57" t="s">
        <v>111</v>
      </c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58">
        <v>1873</v>
      </c>
      <c r="I19" s="128">
        <v>14</v>
      </c>
      <c r="J19" s="42" t="s">
        <v>32</v>
      </c>
      <c r="K19" s="183">
        <f>SUM(I4)</f>
        <v>3</v>
      </c>
      <c r="L19" s="42" t="s">
        <v>22</v>
      </c>
      <c r="M19" s="338">
        <v>16758</v>
      </c>
      <c r="N19" s="138">
        <f>SUM(H4)</f>
        <v>33231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2" t="s">
        <v>59</v>
      </c>
      <c r="B20" s="83" t="s">
        <v>76</v>
      </c>
      <c r="C20" s="83" t="s">
        <v>218</v>
      </c>
      <c r="D20" s="83" t="s">
        <v>203</v>
      </c>
      <c r="E20" s="83" t="s">
        <v>74</v>
      </c>
      <c r="F20" s="83" t="s">
        <v>73</v>
      </c>
      <c r="G20" s="84" t="s">
        <v>75</v>
      </c>
      <c r="H20" s="137">
        <v>1388</v>
      </c>
      <c r="I20" s="128">
        <v>1</v>
      </c>
      <c r="J20" s="42" t="s">
        <v>4</v>
      </c>
      <c r="K20" s="183">
        <f aca="true" t="shared" si="1" ref="K20:K28">SUM(I5)</f>
        <v>31</v>
      </c>
      <c r="L20" s="42" t="s">
        <v>92</v>
      </c>
      <c r="M20" s="339">
        <v>21838</v>
      </c>
      <c r="N20" s="138">
        <f aca="true" t="shared" si="2" ref="N20:N28">SUM(H5)</f>
        <v>22760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5">
        <v>1</v>
      </c>
      <c r="B21" s="42" t="s">
        <v>22</v>
      </c>
      <c r="C21" s="433">
        <f>SUM(H4)</f>
        <v>33231</v>
      </c>
      <c r="D21" s="9">
        <f>SUM(L4)</f>
        <v>20235</v>
      </c>
      <c r="E21" s="73">
        <f aca="true" t="shared" si="3" ref="E21:E30">SUM(N19/M19*100)</f>
        <v>198.29931972789117</v>
      </c>
      <c r="F21" s="73">
        <f aca="true" t="shared" si="4" ref="F21:F31">SUM(C21/D21*100)</f>
        <v>164.22535211267606</v>
      </c>
      <c r="G21" s="86"/>
      <c r="H21" s="137">
        <v>1215</v>
      </c>
      <c r="I21" s="128">
        <v>4</v>
      </c>
      <c r="J21" s="42" t="s">
        <v>23</v>
      </c>
      <c r="K21" s="183">
        <f t="shared" si="1"/>
        <v>2</v>
      </c>
      <c r="L21" s="42" t="s">
        <v>6</v>
      </c>
      <c r="M21" s="339">
        <v>19036</v>
      </c>
      <c r="N21" s="138">
        <f t="shared" si="2"/>
        <v>20740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5">
        <v>2</v>
      </c>
      <c r="B22" s="42" t="s">
        <v>92</v>
      </c>
      <c r="C22" s="433">
        <f aca="true" t="shared" si="5" ref="C22:C30">SUM(H5)</f>
        <v>22760</v>
      </c>
      <c r="D22" s="9">
        <f aca="true" t="shared" si="6" ref="D22:D30">SUM(L5)</f>
        <v>24440</v>
      </c>
      <c r="E22" s="73">
        <f t="shared" si="3"/>
        <v>104.22199835149739</v>
      </c>
      <c r="F22" s="73">
        <f t="shared" si="4"/>
        <v>93.12602291325696</v>
      </c>
      <c r="G22" s="86"/>
      <c r="H22" s="137">
        <v>1149</v>
      </c>
      <c r="I22" s="128">
        <v>39</v>
      </c>
      <c r="J22" s="42" t="s">
        <v>52</v>
      </c>
      <c r="K22" s="183">
        <f t="shared" si="1"/>
        <v>33</v>
      </c>
      <c r="L22" s="42" t="s">
        <v>0</v>
      </c>
      <c r="M22" s="339">
        <v>17902</v>
      </c>
      <c r="N22" s="138">
        <f t="shared" si="2"/>
        <v>17134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5">
        <v>3</v>
      </c>
      <c r="B23" s="42" t="s">
        <v>6</v>
      </c>
      <c r="C23" s="433">
        <f t="shared" si="5"/>
        <v>20740</v>
      </c>
      <c r="D23" s="9">
        <f t="shared" si="6"/>
        <v>18696</v>
      </c>
      <c r="E23" s="73">
        <f t="shared" si="3"/>
        <v>108.9514603908384</v>
      </c>
      <c r="F23" s="73">
        <f t="shared" si="4"/>
        <v>110.93281985451434</v>
      </c>
      <c r="G23" s="86"/>
      <c r="H23" s="137">
        <v>438</v>
      </c>
      <c r="I23" s="128">
        <v>11</v>
      </c>
      <c r="J23" s="42" t="s">
        <v>30</v>
      </c>
      <c r="K23" s="183">
        <f t="shared" si="1"/>
        <v>34</v>
      </c>
      <c r="L23" s="42" t="s">
        <v>1</v>
      </c>
      <c r="M23" s="339">
        <v>10667</v>
      </c>
      <c r="N23" s="138">
        <f t="shared" si="2"/>
        <v>13474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5">
        <v>4</v>
      </c>
      <c r="B24" s="42" t="s">
        <v>0</v>
      </c>
      <c r="C24" s="433">
        <f t="shared" si="5"/>
        <v>17134</v>
      </c>
      <c r="D24" s="9">
        <f t="shared" si="6"/>
        <v>26711</v>
      </c>
      <c r="E24" s="73">
        <f t="shared" si="3"/>
        <v>95.7099765389342</v>
      </c>
      <c r="F24" s="73">
        <f t="shared" si="4"/>
        <v>64.14585751188649</v>
      </c>
      <c r="G24" s="86"/>
      <c r="H24" s="137">
        <v>317</v>
      </c>
      <c r="I24" s="128">
        <v>19</v>
      </c>
      <c r="J24" s="42" t="s">
        <v>36</v>
      </c>
      <c r="K24" s="183">
        <f t="shared" si="1"/>
        <v>13</v>
      </c>
      <c r="L24" s="42" t="s">
        <v>7</v>
      </c>
      <c r="M24" s="339">
        <v>13869</v>
      </c>
      <c r="N24" s="138">
        <f t="shared" si="2"/>
        <v>13413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5">
        <v>5</v>
      </c>
      <c r="B25" s="42" t="s">
        <v>1</v>
      </c>
      <c r="C25" s="433">
        <f t="shared" si="5"/>
        <v>13474</v>
      </c>
      <c r="D25" s="9">
        <f t="shared" si="6"/>
        <v>10918</v>
      </c>
      <c r="E25" s="73">
        <f t="shared" si="3"/>
        <v>126.3148026624168</v>
      </c>
      <c r="F25" s="73">
        <f t="shared" si="4"/>
        <v>123.41088111375711</v>
      </c>
      <c r="G25" s="96"/>
      <c r="H25" s="137">
        <v>250</v>
      </c>
      <c r="I25" s="128">
        <v>32</v>
      </c>
      <c r="J25" s="42" t="s">
        <v>48</v>
      </c>
      <c r="K25" s="183">
        <f t="shared" si="1"/>
        <v>36</v>
      </c>
      <c r="L25" s="42" t="s">
        <v>5</v>
      </c>
      <c r="M25" s="339">
        <v>7757</v>
      </c>
      <c r="N25" s="138">
        <f t="shared" si="2"/>
        <v>9622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5">
        <v>6</v>
      </c>
      <c r="B26" s="42" t="s">
        <v>7</v>
      </c>
      <c r="C26" s="433">
        <f t="shared" si="5"/>
        <v>13413</v>
      </c>
      <c r="D26" s="9">
        <f t="shared" si="6"/>
        <v>18298</v>
      </c>
      <c r="E26" s="73">
        <f t="shared" si="3"/>
        <v>96.71209171533636</v>
      </c>
      <c r="F26" s="73">
        <f t="shared" si="4"/>
        <v>73.30309323423324</v>
      </c>
      <c r="G26" s="86"/>
      <c r="H26" s="137">
        <v>235</v>
      </c>
      <c r="I26" s="128">
        <v>10</v>
      </c>
      <c r="J26" s="42" t="s">
        <v>29</v>
      </c>
      <c r="K26" s="183">
        <f t="shared" si="1"/>
        <v>16</v>
      </c>
      <c r="L26" s="42" t="s">
        <v>3</v>
      </c>
      <c r="M26" s="339">
        <v>7159</v>
      </c>
      <c r="N26" s="138">
        <f t="shared" si="2"/>
        <v>9322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5">
        <v>7</v>
      </c>
      <c r="B27" s="42" t="s">
        <v>5</v>
      </c>
      <c r="C27" s="433">
        <f t="shared" si="5"/>
        <v>9622</v>
      </c>
      <c r="D27" s="9">
        <f t="shared" si="6"/>
        <v>10459</v>
      </c>
      <c r="E27" s="73">
        <f t="shared" si="3"/>
        <v>124.04280005156633</v>
      </c>
      <c r="F27" s="73">
        <f t="shared" si="4"/>
        <v>91.99732287981642</v>
      </c>
      <c r="G27" s="86"/>
      <c r="H27" s="137">
        <v>126</v>
      </c>
      <c r="I27" s="128">
        <v>12</v>
      </c>
      <c r="J27" s="42" t="s">
        <v>31</v>
      </c>
      <c r="K27" s="183">
        <f t="shared" si="1"/>
        <v>26</v>
      </c>
      <c r="L27" s="42" t="s">
        <v>43</v>
      </c>
      <c r="M27" s="339">
        <v>8638</v>
      </c>
      <c r="N27" s="138">
        <f t="shared" si="2"/>
        <v>8099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5">
        <v>8</v>
      </c>
      <c r="B28" s="42" t="s">
        <v>3</v>
      </c>
      <c r="C28" s="433">
        <f t="shared" si="5"/>
        <v>9322</v>
      </c>
      <c r="D28" s="9">
        <f t="shared" si="6"/>
        <v>14659</v>
      </c>
      <c r="E28" s="73">
        <f t="shared" si="3"/>
        <v>130.21371699958095</v>
      </c>
      <c r="F28" s="73">
        <f t="shared" si="4"/>
        <v>63.592332355549495</v>
      </c>
      <c r="G28" s="97"/>
      <c r="H28" s="137">
        <v>118</v>
      </c>
      <c r="I28" s="128">
        <v>21</v>
      </c>
      <c r="J28" s="42" t="s">
        <v>38</v>
      </c>
      <c r="K28" s="385">
        <f t="shared" si="1"/>
        <v>38</v>
      </c>
      <c r="L28" s="78" t="s">
        <v>51</v>
      </c>
      <c r="M28" s="386">
        <v>6970</v>
      </c>
      <c r="N28" s="351">
        <f t="shared" si="2"/>
        <v>6841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5">
        <v>9</v>
      </c>
      <c r="B29" s="42" t="s">
        <v>43</v>
      </c>
      <c r="C29" s="433">
        <f t="shared" si="5"/>
        <v>8099</v>
      </c>
      <c r="D29" s="9">
        <f t="shared" si="6"/>
        <v>9893</v>
      </c>
      <c r="E29" s="73">
        <f t="shared" si="3"/>
        <v>93.76012965964343</v>
      </c>
      <c r="F29" s="73">
        <f t="shared" si="4"/>
        <v>81.8659658344284</v>
      </c>
      <c r="G29" s="96"/>
      <c r="H29" s="137">
        <v>111</v>
      </c>
      <c r="I29" s="128">
        <v>20</v>
      </c>
      <c r="J29" s="42" t="s">
        <v>37</v>
      </c>
      <c r="K29" s="180"/>
      <c r="L29" s="180" t="s">
        <v>90</v>
      </c>
      <c r="M29" s="387">
        <v>161007</v>
      </c>
      <c r="N29" s="366">
        <f>SUM(H44)</f>
        <v>184414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98">
        <v>10</v>
      </c>
      <c r="B30" s="78" t="s">
        <v>51</v>
      </c>
      <c r="C30" s="433">
        <f t="shared" si="5"/>
        <v>6841</v>
      </c>
      <c r="D30" s="9">
        <f t="shared" si="6"/>
        <v>7433</v>
      </c>
      <c r="E30" s="81">
        <f t="shared" si="3"/>
        <v>98.14921090387374</v>
      </c>
      <c r="F30" s="87">
        <f t="shared" si="4"/>
        <v>92.03551728777074</v>
      </c>
      <c r="G30" s="99"/>
      <c r="H30" s="137">
        <v>72</v>
      </c>
      <c r="I30" s="128">
        <v>22</v>
      </c>
      <c r="J30" s="112" t="s">
        <v>39</v>
      </c>
      <c r="K30" s="1"/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9"/>
      <c r="B31" s="90" t="s">
        <v>80</v>
      </c>
      <c r="C31" s="91">
        <f>SUM(H44)</f>
        <v>184414</v>
      </c>
      <c r="D31" s="91">
        <f>SUM(L14)</f>
        <v>203246</v>
      </c>
      <c r="E31" s="94">
        <f>SUM(N29/M29*100)</f>
        <v>114.53787723515127</v>
      </c>
      <c r="F31" s="87">
        <f t="shared" si="4"/>
        <v>90.73438099642797</v>
      </c>
      <c r="G31" s="95"/>
      <c r="H31" s="137">
        <v>60</v>
      </c>
      <c r="I31" s="128">
        <v>18</v>
      </c>
      <c r="J31" s="163" t="s">
        <v>35</v>
      </c>
      <c r="K31" s="1"/>
      <c r="L31" s="72"/>
      <c r="M31" s="31"/>
      <c r="N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38">
        <v>11</v>
      </c>
      <c r="I32" s="128">
        <v>5</v>
      </c>
      <c r="J32" s="163" t="s">
        <v>24</v>
      </c>
      <c r="K32" s="1"/>
      <c r="L32" s="72"/>
      <c r="M32" s="31"/>
      <c r="N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1"/>
      <c r="D33" s="1"/>
      <c r="E33" s="22"/>
      <c r="H33" s="137">
        <v>8</v>
      </c>
      <c r="I33" s="128">
        <v>15</v>
      </c>
      <c r="J33" s="163" t="s">
        <v>33</v>
      </c>
      <c r="K33" s="1"/>
      <c r="L33" s="72"/>
      <c r="M33" s="31"/>
      <c r="N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37">
        <v>8</v>
      </c>
      <c r="I34" s="128">
        <v>29</v>
      </c>
      <c r="J34" s="163" t="s">
        <v>77</v>
      </c>
      <c r="K34" s="1"/>
      <c r="L34" s="72"/>
      <c r="M34" s="31"/>
      <c r="N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1"/>
      <c r="D35" s="1"/>
      <c r="E35" s="22"/>
      <c r="F35" s="1"/>
      <c r="H35" s="191">
        <v>2</v>
      </c>
      <c r="I35" s="128">
        <v>37</v>
      </c>
      <c r="J35" s="163" t="s">
        <v>50</v>
      </c>
      <c r="K35" s="1"/>
      <c r="L35" s="72"/>
      <c r="M35" s="31"/>
      <c r="N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38">
        <v>1</v>
      </c>
      <c r="I36" s="128">
        <v>23</v>
      </c>
      <c r="J36" s="163" t="s">
        <v>40</v>
      </c>
      <c r="K36" s="1"/>
      <c r="L36" s="72"/>
      <c r="M36" s="31"/>
      <c r="N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37">
        <v>0</v>
      </c>
      <c r="I37" s="128">
        <v>6</v>
      </c>
      <c r="J37" s="163" t="s">
        <v>25</v>
      </c>
      <c r="K37" s="1"/>
      <c r="L37" s="72"/>
      <c r="M37" s="31"/>
      <c r="N37" s="31"/>
      <c r="Q37" s="1"/>
      <c r="R37" s="64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37">
        <v>0</v>
      </c>
      <c r="I38" s="128">
        <v>7</v>
      </c>
      <c r="J38" s="163" t="s">
        <v>26</v>
      </c>
      <c r="K38" s="1"/>
      <c r="L38" s="72"/>
      <c r="M38" s="31"/>
      <c r="N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37">
        <v>0</v>
      </c>
      <c r="I39" s="128">
        <v>8</v>
      </c>
      <c r="J39" s="163" t="s">
        <v>27</v>
      </c>
      <c r="K39" s="1"/>
      <c r="L39" s="72"/>
      <c r="M39" s="31"/>
      <c r="N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37">
        <v>0</v>
      </c>
      <c r="I40" s="128">
        <v>27</v>
      </c>
      <c r="J40" s="163" t="s">
        <v>44</v>
      </c>
      <c r="K40" s="1"/>
      <c r="L40" s="72"/>
      <c r="M40" s="31"/>
      <c r="N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37">
        <v>0</v>
      </c>
      <c r="I41" s="128">
        <v>28</v>
      </c>
      <c r="J41" s="163" t="s">
        <v>45</v>
      </c>
      <c r="K41" s="1"/>
      <c r="L41" s="1"/>
      <c r="N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59">
        <v>0</v>
      </c>
      <c r="I42" s="128">
        <v>30</v>
      </c>
      <c r="J42" s="163" t="s">
        <v>46</v>
      </c>
      <c r="K42" s="1"/>
      <c r="L42" s="1"/>
      <c r="M42" s="64"/>
      <c r="N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37">
        <v>0</v>
      </c>
      <c r="I43" s="128">
        <v>35</v>
      </c>
      <c r="J43" s="77" t="s">
        <v>49</v>
      </c>
      <c r="K43" s="1"/>
      <c r="L43" s="1"/>
      <c r="M43" s="64"/>
      <c r="N43" s="31"/>
      <c r="Q43" s="1"/>
      <c r="R43" s="64"/>
      <c r="S43" s="39"/>
      <c r="T43" s="39"/>
      <c r="U43" s="39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87">
        <f>SUM(H4:H43)</f>
        <v>184414</v>
      </c>
      <c r="I44" s="128"/>
      <c r="J44" s="5" t="s">
        <v>71</v>
      </c>
      <c r="K44" s="1"/>
      <c r="L44" s="1"/>
      <c r="M44" s="64"/>
      <c r="N44" s="3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4"/>
      <c r="N45" s="31"/>
      <c r="Q45" s="1"/>
      <c r="R45" s="166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4"/>
      <c r="N46" s="31"/>
      <c r="Q46" s="1"/>
      <c r="R46" s="16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4"/>
      <c r="N47" s="31"/>
      <c r="Q47" s="1"/>
      <c r="R47" s="165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1"/>
    </row>
    <row r="48" spans="3:31" ht="13.5">
      <c r="C48" s="1"/>
      <c r="D48" s="1"/>
      <c r="E48" s="1"/>
      <c r="F48" s="1"/>
      <c r="G48" s="1"/>
      <c r="H48" s="403" t="s">
        <v>218</v>
      </c>
      <c r="I48" s="128"/>
      <c r="J48" s="404" t="s">
        <v>158</v>
      </c>
      <c r="K48" s="5"/>
      <c r="L48" s="380" t="s">
        <v>203</v>
      </c>
      <c r="M48" s="64"/>
      <c r="N48" s="31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5" t="s">
        <v>193</v>
      </c>
      <c r="I49" s="128"/>
      <c r="J49" s="238" t="s">
        <v>21</v>
      </c>
      <c r="K49" s="5"/>
      <c r="L49" s="146" t="s">
        <v>193</v>
      </c>
      <c r="M49" s="127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58">
        <v>29134</v>
      </c>
      <c r="I50" s="128">
        <v>16</v>
      </c>
      <c r="J50" s="42" t="s">
        <v>3</v>
      </c>
      <c r="K50" s="188">
        <f>SUM(I50)</f>
        <v>16</v>
      </c>
      <c r="L50" s="341">
        <v>29911</v>
      </c>
      <c r="M50" s="6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59">
        <v>1927</v>
      </c>
      <c r="I51" s="128">
        <v>36</v>
      </c>
      <c r="J51" s="42" t="s">
        <v>5</v>
      </c>
      <c r="K51" s="188">
        <f aca="true" t="shared" si="7" ref="K51:K59">SUM(I51)</f>
        <v>36</v>
      </c>
      <c r="L51" s="341">
        <v>847</v>
      </c>
      <c r="M51" s="6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59">
        <v>1257</v>
      </c>
      <c r="I52" s="128">
        <v>24</v>
      </c>
      <c r="J52" s="42" t="s">
        <v>41</v>
      </c>
      <c r="K52" s="188">
        <f t="shared" si="7"/>
        <v>24</v>
      </c>
      <c r="L52" s="341">
        <v>746</v>
      </c>
      <c r="M52" s="6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2" t="s">
        <v>59</v>
      </c>
      <c r="B53" s="83" t="s">
        <v>76</v>
      </c>
      <c r="C53" s="83" t="s">
        <v>218</v>
      </c>
      <c r="D53" s="83" t="s">
        <v>203</v>
      </c>
      <c r="E53" s="83" t="s">
        <v>74</v>
      </c>
      <c r="F53" s="83" t="s">
        <v>73</v>
      </c>
      <c r="G53" s="84" t="s">
        <v>75</v>
      </c>
      <c r="H53" s="137">
        <v>1204</v>
      </c>
      <c r="I53" s="128">
        <v>40</v>
      </c>
      <c r="J53" s="42" t="s">
        <v>2</v>
      </c>
      <c r="K53" s="188">
        <f t="shared" si="7"/>
        <v>40</v>
      </c>
      <c r="L53" s="341">
        <v>2304</v>
      </c>
      <c r="M53" s="6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5">
        <v>1</v>
      </c>
      <c r="B54" s="42" t="s">
        <v>3</v>
      </c>
      <c r="C54" s="58">
        <f>SUM(H50)</f>
        <v>29134</v>
      </c>
      <c r="D54" s="150">
        <f>SUM(L50)</f>
        <v>29911</v>
      </c>
      <c r="E54" s="73">
        <f aca="true" t="shared" si="8" ref="E54:E63">SUM(N67/M67*100)</f>
        <v>93.92307940294658</v>
      </c>
      <c r="F54" s="73">
        <f aca="true" t="shared" si="9" ref="F54:F61">SUM(C54/D54*100)</f>
        <v>97.40229347062953</v>
      </c>
      <c r="G54" s="86"/>
      <c r="H54" s="59">
        <v>1183</v>
      </c>
      <c r="I54" s="128">
        <v>33</v>
      </c>
      <c r="J54" s="42" t="s">
        <v>0</v>
      </c>
      <c r="K54" s="188">
        <f t="shared" si="7"/>
        <v>33</v>
      </c>
      <c r="L54" s="341">
        <v>1586</v>
      </c>
      <c r="M54" s="6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5">
        <v>2</v>
      </c>
      <c r="B55" s="42" t="s">
        <v>5</v>
      </c>
      <c r="C55" s="58">
        <f aca="true" t="shared" si="10" ref="C55:C63">SUM(H51)</f>
        <v>1927</v>
      </c>
      <c r="D55" s="150">
        <f aca="true" t="shared" si="11" ref="D55:D63">SUM(L51)</f>
        <v>847</v>
      </c>
      <c r="E55" s="73">
        <f t="shared" si="8"/>
        <v>93.81694255111977</v>
      </c>
      <c r="F55" s="73">
        <f t="shared" si="9"/>
        <v>227.50885478158204</v>
      </c>
      <c r="G55" s="86"/>
      <c r="H55" s="59">
        <v>1174</v>
      </c>
      <c r="I55" s="128">
        <v>26</v>
      </c>
      <c r="J55" s="42" t="s">
        <v>43</v>
      </c>
      <c r="K55" s="188">
        <f t="shared" si="7"/>
        <v>26</v>
      </c>
      <c r="L55" s="341">
        <v>2247</v>
      </c>
      <c r="M55" s="6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5">
        <v>3</v>
      </c>
      <c r="B56" s="42" t="s">
        <v>41</v>
      </c>
      <c r="C56" s="58">
        <f t="shared" si="10"/>
        <v>1257</v>
      </c>
      <c r="D56" s="150">
        <f t="shared" si="11"/>
        <v>746</v>
      </c>
      <c r="E56" s="73">
        <f t="shared" si="8"/>
        <v>184.04099560761347</v>
      </c>
      <c r="F56" s="73">
        <f t="shared" si="9"/>
        <v>168.49865951742626</v>
      </c>
      <c r="G56" s="86"/>
      <c r="H56" s="137">
        <v>742</v>
      </c>
      <c r="I56" s="128">
        <v>25</v>
      </c>
      <c r="J56" s="42" t="s">
        <v>42</v>
      </c>
      <c r="K56" s="188">
        <f t="shared" si="7"/>
        <v>25</v>
      </c>
      <c r="L56" s="341">
        <v>870</v>
      </c>
      <c r="M56" s="6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5">
        <v>4</v>
      </c>
      <c r="B57" s="42" t="s">
        <v>2</v>
      </c>
      <c r="C57" s="58">
        <f t="shared" si="10"/>
        <v>1204</v>
      </c>
      <c r="D57" s="150">
        <f t="shared" si="11"/>
        <v>2304</v>
      </c>
      <c r="E57" s="73">
        <f t="shared" si="8"/>
        <v>72.26890756302521</v>
      </c>
      <c r="F57" s="73">
        <f t="shared" si="9"/>
        <v>52.25694444444444</v>
      </c>
      <c r="G57" s="86"/>
      <c r="H57" s="59">
        <v>619</v>
      </c>
      <c r="I57" s="128">
        <v>1</v>
      </c>
      <c r="J57" s="42" t="s">
        <v>4</v>
      </c>
      <c r="K57" s="188">
        <f t="shared" si="7"/>
        <v>1</v>
      </c>
      <c r="L57" s="341">
        <v>600</v>
      </c>
      <c r="M57" s="6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5">
        <v>5</v>
      </c>
      <c r="B58" s="42" t="s">
        <v>0</v>
      </c>
      <c r="C58" s="58">
        <f t="shared" si="10"/>
        <v>1183</v>
      </c>
      <c r="D58" s="150">
        <f t="shared" si="11"/>
        <v>1586</v>
      </c>
      <c r="E58" s="73">
        <f t="shared" si="8"/>
        <v>77.98286090969017</v>
      </c>
      <c r="F58" s="73">
        <f t="shared" si="9"/>
        <v>74.59016393442623</v>
      </c>
      <c r="G58" s="96"/>
      <c r="H58" s="59">
        <v>376</v>
      </c>
      <c r="I58" s="128">
        <v>34</v>
      </c>
      <c r="J58" s="42" t="s">
        <v>1</v>
      </c>
      <c r="K58" s="188">
        <f t="shared" si="7"/>
        <v>34</v>
      </c>
      <c r="L58" s="341">
        <v>1043</v>
      </c>
      <c r="M58" s="6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5">
        <v>6</v>
      </c>
      <c r="B59" s="42" t="s">
        <v>43</v>
      </c>
      <c r="C59" s="58">
        <f t="shared" si="10"/>
        <v>1174</v>
      </c>
      <c r="D59" s="150">
        <f t="shared" si="11"/>
        <v>2247</v>
      </c>
      <c r="E59" s="73">
        <f t="shared" si="8"/>
        <v>151.67958656330748</v>
      </c>
      <c r="F59" s="73">
        <f t="shared" si="9"/>
        <v>52.247441032487764</v>
      </c>
      <c r="G59" s="86"/>
      <c r="H59" s="443">
        <v>358</v>
      </c>
      <c r="I59" s="220">
        <v>4</v>
      </c>
      <c r="J59" s="78" t="s">
        <v>23</v>
      </c>
      <c r="K59" s="367">
        <f t="shared" si="7"/>
        <v>4</v>
      </c>
      <c r="L59" s="342">
        <v>18</v>
      </c>
      <c r="M59" s="6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5">
        <v>7</v>
      </c>
      <c r="B60" s="42" t="s">
        <v>42</v>
      </c>
      <c r="C60" s="58">
        <f t="shared" si="10"/>
        <v>742</v>
      </c>
      <c r="D60" s="150">
        <f t="shared" si="11"/>
        <v>870</v>
      </c>
      <c r="E60" s="73">
        <f t="shared" si="8"/>
        <v>105.84878744650499</v>
      </c>
      <c r="F60" s="73">
        <f t="shared" si="9"/>
        <v>85.28735632183908</v>
      </c>
      <c r="G60" s="86"/>
      <c r="H60" s="59">
        <v>327</v>
      </c>
      <c r="I60" s="190">
        <v>31</v>
      </c>
      <c r="J60" s="77" t="s">
        <v>202</v>
      </c>
      <c r="K60" s="368" t="s">
        <v>9</v>
      </c>
      <c r="L60" s="369">
        <v>41616</v>
      </c>
      <c r="M60" s="64"/>
      <c r="N60" s="3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5">
        <v>8</v>
      </c>
      <c r="B61" s="42" t="s">
        <v>4</v>
      </c>
      <c r="C61" s="58">
        <f t="shared" si="10"/>
        <v>619</v>
      </c>
      <c r="D61" s="150">
        <f t="shared" si="11"/>
        <v>600</v>
      </c>
      <c r="E61" s="73">
        <f t="shared" si="8"/>
        <v>227.57352941176472</v>
      </c>
      <c r="F61" s="73">
        <f t="shared" si="9"/>
        <v>103.16666666666667</v>
      </c>
      <c r="G61" s="97"/>
      <c r="H61" s="137">
        <v>326</v>
      </c>
      <c r="I61" s="128">
        <v>19</v>
      </c>
      <c r="J61" s="42" t="s">
        <v>36</v>
      </c>
      <c r="K61" s="74"/>
      <c r="L61" s="1"/>
      <c r="M61" s="64"/>
      <c r="N61" s="3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5">
        <v>9</v>
      </c>
      <c r="B62" s="42" t="s">
        <v>1</v>
      </c>
      <c r="C62" s="58">
        <f t="shared" si="10"/>
        <v>376</v>
      </c>
      <c r="D62" s="150">
        <f t="shared" si="11"/>
        <v>1043</v>
      </c>
      <c r="E62" s="73">
        <f t="shared" si="8"/>
        <v>101.0752688172043</v>
      </c>
      <c r="F62" s="73">
        <f>SUM(C62/D62*100)</f>
        <v>36.04985618408437</v>
      </c>
      <c r="G62" s="96"/>
      <c r="H62" s="137">
        <v>151</v>
      </c>
      <c r="I62" s="128">
        <v>38</v>
      </c>
      <c r="J62" s="42" t="s">
        <v>51</v>
      </c>
      <c r="K62" s="74"/>
      <c r="L62" s="1"/>
      <c r="M62" s="64"/>
      <c r="N62" s="31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98">
        <v>10</v>
      </c>
      <c r="B63" s="78" t="s">
        <v>23</v>
      </c>
      <c r="C63" s="58">
        <f t="shared" si="10"/>
        <v>358</v>
      </c>
      <c r="D63" s="150">
        <f t="shared" si="11"/>
        <v>18</v>
      </c>
      <c r="E63" s="81">
        <f t="shared" si="8"/>
        <v>35800</v>
      </c>
      <c r="F63" s="81">
        <f>SUM(C63/D63*100)</f>
        <v>1988.888888888889</v>
      </c>
      <c r="G63" s="99"/>
      <c r="H63" s="59">
        <v>118</v>
      </c>
      <c r="I63" s="128">
        <v>14</v>
      </c>
      <c r="J63" s="42" t="s">
        <v>32</v>
      </c>
      <c r="K63" s="74"/>
      <c r="L63" s="1"/>
      <c r="M63" s="64"/>
      <c r="N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9"/>
      <c r="B64" s="90" t="s">
        <v>81</v>
      </c>
      <c r="C64" s="91">
        <f>SUM(H90)</f>
        <v>39091</v>
      </c>
      <c r="D64" s="91">
        <f>SUM(L60)</f>
        <v>41616</v>
      </c>
      <c r="E64" s="94">
        <f>SUM(N77/M77*100)</f>
        <v>97.54216987723325</v>
      </c>
      <c r="F64" s="94">
        <f>SUM(C64/D64*100)</f>
        <v>93.93262206843521</v>
      </c>
      <c r="G64" s="95"/>
      <c r="H64" s="60">
        <v>54</v>
      </c>
      <c r="I64" s="128">
        <v>13</v>
      </c>
      <c r="J64" s="42" t="s">
        <v>7</v>
      </c>
      <c r="K64" s="68"/>
      <c r="L64" s="1"/>
      <c r="M64" s="64"/>
      <c r="N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58">
        <v>49</v>
      </c>
      <c r="I65" s="128">
        <v>17</v>
      </c>
      <c r="J65" s="42" t="s">
        <v>34</v>
      </c>
      <c r="L65" s="1"/>
      <c r="M65" s="64"/>
      <c r="N65" s="31"/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59">
        <v>43</v>
      </c>
      <c r="I66" s="128">
        <v>15</v>
      </c>
      <c r="J66" s="42" t="s">
        <v>33</v>
      </c>
      <c r="K66" s="1"/>
      <c r="L66" s="405" t="s">
        <v>158</v>
      </c>
      <c r="M66" s="169" t="s">
        <v>102</v>
      </c>
      <c r="N66" s="57" t="s">
        <v>111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1"/>
      <c r="H67" s="59">
        <v>24</v>
      </c>
      <c r="I67" s="128">
        <v>32</v>
      </c>
      <c r="J67" s="42" t="s">
        <v>48</v>
      </c>
      <c r="K67" s="5">
        <f>SUM(I50)</f>
        <v>16</v>
      </c>
      <c r="L67" s="42" t="s">
        <v>3</v>
      </c>
      <c r="M67" s="363">
        <v>31019</v>
      </c>
      <c r="N67" s="138">
        <f>SUM(H50)</f>
        <v>29134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1"/>
      <c r="H68" s="59">
        <v>20</v>
      </c>
      <c r="I68" s="128">
        <v>9</v>
      </c>
      <c r="J68" s="42" t="s">
        <v>28</v>
      </c>
      <c r="K68" s="5">
        <f aca="true" t="shared" si="12" ref="K68:K76">SUM(I51)</f>
        <v>36</v>
      </c>
      <c r="L68" s="42" t="s">
        <v>5</v>
      </c>
      <c r="M68" s="364">
        <v>2054</v>
      </c>
      <c r="N68" s="138">
        <f aca="true" t="shared" si="13" ref="N68:N76">SUM(H51)</f>
        <v>1927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59">
        <v>4</v>
      </c>
      <c r="I69" s="128">
        <v>37</v>
      </c>
      <c r="J69" s="42" t="s">
        <v>50</v>
      </c>
      <c r="K69" s="5">
        <f t="shared" si="12"/>
        <v>24</v>
      </c>
      <c r="L69" s="42" t="s">
        <v>41</v>
      </c>
      <c r="M69" s="364">
        <v>683</v>
      </c>
      <c r="N69" s="138">
        <f t="shared" si="13"/>
        <v>1257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137">
        <v>1</v>
      </c>
      <c r="I70" s="128">
        <v>23</v>
      </c>
      <c r="J70" s="42" t="s">
        <v>40</v>
      </c>
      <c r="K70" s="5">
        <f t="shared" si="12"/>
        <v>40</v>
      </c>
      <c r="L70" s="42" t="s">
        <v>2</v>
      </c>
      <c r="M70" s="364">
        <v>1666</v>
      </c>
      <c r="N70" s="138">
        <f t="shared" si="13"/>
        <v>1204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137">
        <v>0</v>
      </c>
      <c r="I71" s="128">
        <v>2</v>
      </c>
      <c r="J71" s="42" t="s">
        <v>6</v>
      </c>
      <c r="K71" s="5">
        <f t="shared" si="12"/>
        <v>33</v>
      </c>
      <c r="L71" s="42" t="s">
        <v>0</v>
      </c>
      <c r="M71" s="364">
        <v>1517</v>
      </c>
      <c r="N71" s="138">
        <f t="shared" si="13"/>
        <v>1183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59">
        <v>0</v>
      </c>
      <c r="I72" s="128">
        <v>3</v>
      </c>
      <c r="J72" s="42" t="s">
        <v>22</v>
      </c>
      <c r="K72" s="5">
        <f t="shared" si="12"/>
        <v>26</v>
      </c>
      <c r="L72" s="42" t="s">
        <v>43</v>
      </c>
      <c r="M72" s="364">
        <v>774</v>
      </c>
      <c r="N72" s="138">
        <f t="shared" si="13"/>
        <v>1174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59">
        <v>0</v>
      </c>
      <c r="I73" s="128">
        <v>5</v>
      </c>
      <c r="J73" s="42" t="s">
        <v>24</v>
      </c>
      <c r="K73" s="5">
        <f t="shared" si="12"/>
        <v>25</v>
      </c>
      <c r="L73" s="42" t="s">
        <v>42</v>
      </c>
      <c r="M73" s="364">
        <v>701</v>
      </c>
      <c r="N73" s="138">
        <f t="shared" si="13"/>
        <v>742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59">
        <v>0</v>
      </c>
      <c r="I74" s="128">
        <v>6</v>
      </c>
      <c r="J74" s="42" t="s">
        <v>25</v>
      </c>
      <c r="K74" s="5">
        <f t="shared" si="12"/>
        <v>1</v>
      </c>
      <c r="L74" s="42" t="s">
        <v>4</v>
      </c>
      <c r="M74" s="364">
        <v>272</v>
      </c>
      <c r="N74" s="138">
        <f t="shared" si="13"/>
        <v>619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59">
        <v>0</v>
      </c>
      <c r="I75" s="128">
        <v>7</v>
      </c>
      <c r="J75" s="42" t="s">
        <v>26</v>
      </c>
      <c r="K75" s="5">
        <f t="shared" si="12"/>
        <v>34</v>
      </c>
      <c r="L75" s="42" t="s">
        <v>1</v>
      </c>
      <c r="M75" s="364">
        <v>372</v>
      </c>
      <c r="N75" s="138">
        <f t="shared" si="13"/>
        <v>376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59">
        <v>0</v>
      </c>
      <c r="I76" s="128">
        <v>8</v>
      </c>
      <c r="J76" s="42" t="s">
        <v>27</v>
      </c>
      <c r="K76" s="18">
        <f t="shared" si="12"/>
        <v>4</v>
      </c>
      <c r="L76" s="78" t="s">
        <v>23</v>
      </c>
      <c r="M76" s="365">
        <v>1</v>
      </c>
      <c r="N76" s="351">
        <f t="shared" si="13"/>
        <v>358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137">
        <v>0</v>
      </c>
      <c r="I77" s="128">
        <v>10</v>
      </c>
      <c r="J77" s="42" t="s">
        <v>29</v>
      </c>
      <c r="K77" s="5"/>
      <c r="L77" s="180" t="s">
        <v>90</v>
      </c>
      <c r="M77" s="370">
        <v>40076</v>
      </c>
      <c r="N77" s="366">
        <f>SUM(H90)</f>
        <v>39091</v>
      </c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138">
        <v>0</v>
      </c>
      <c r="I78" s="128">
        <v>11</v>
      </c>
      <c r="J78" s="42" t="s">
        <v>30</v>
      </c>
      <c r="M78" s="65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59">
        <v>0</v>
      </c>
      <c r="I79" s="128">
        <v>12</v>
      </c>
      <c r="J79" s="42" t="s">
        <v>31</v>
      </c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0">
        <v>0</v>
      </c>
      <c r="I80" s="128">
        <v>18</v>
      </c>
      <c r="J80" s="42" t="s">
        <v>35</v>
      </c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58">
        <v>0</v>
      </c>
      <c r="I81" s="128">
        <v>20</v>
      </c>
      <c r="J81" s="42" t="s">
        <v>37</v>
      </c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59">
        <v>0</v>
      </c>
      <c r="I82" s="128">
        <v>21</v>
      </c>
      <c r="J82" s="42" t="s">
        <v>105</v>
      </c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59">
        <v>0</v>
      </c>
      <c r="I83" s="128">
        <v>22</v>
      </c>
      <c r="J83" s="42" t="s">
        <v>39</v>
      </c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59">
        <v>0</v>
      </c>
      <c r="I84" s="128">
        <v>27</v>
      </c>
      <c r="J84" s="42" t="s">
        <v>44</v>
      </c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59">
        <v>0</v>
      </c>
      <c r="I85" s="128">
        <v>28</v>
      </c>
      <c r="J85" s="42" t="s">
        <v>45</v>
      </c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59">
        <v>0</v>
      </c>
      <c r="I86" s="128">
        <v>29</v>
      </c>
      <c r="J86" s="42" t="s">
        <v>77</v>
      </c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59">
        <v>0</v>
      </c>
      <c r="I87" s="128">
        <v>30</v>
      </c>
      <c r="J87" s="42" t="s">
        <v>46</v>
      </c>
      <c r="Q87" s="1"/>
      <c r="R87" s="64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137">
        <v>0</v>
      </c>
      <c r="I88" s="128">
        <v>35</v>
      </c>
      <c r="J88" s="42" t="s">
        <v>49</v>
      </c>
      <c r="Q88" s="1"/>
      <c r="R88" s="64"/>
      <c r="S88" s="39"/>
      <c r="T88" s="3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59">
        <v>0</v>
      </c>
      <c r="I89" s="128">
        <v>39</v>
      </c>
      <c r="J89" s="42" t="s">
        <v>52</v>
      </c>
      <c r="Q89" s="1"/>
      <c r="R89" s="6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85">
        <f>SUM(H50:H89)</f>
        <v>39091</v>
      </c>
      <c r="I90" s="128"/>
      <c r="J90" s="5" t="s">
        <v>71</v>
      </c>
      <c r="Q90" s="1"/>
      <c r="R90" s="16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6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6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6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6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66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26" t="s">
        <v>195</v>
      </c>
      <c r="I1" t="s">
        <v>72</v>
      </c>
      <c r="J1" s="62"/>
      <c r="K1" s="1"/>
      <c r="L1" s="63"/>
      <c r="N1" s="63"/>
      <c r="O1" s="64"/>
      <c r="Q1" s="1"/>
      <c r="R1" s="16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88" t="s">
        <v>222</v>
      </c>
      <c r="I2" s="5"/>
      <c r="J2" s="393" t="s">
        <v>195</v>
      </c>
      <c r="K2" s="126"/>
      <c r="L2" s="380" t="s">
        <v>208</v>
      </c>
      <c r="N2" s="64"/>
      <c r="O2" s="2"/>
      <c r="Q2" s="1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30" ht="13.5" customHeight="1">
      <c r="H3" s="28" t="s">
        <v>193</v>
      </c>
      <c r="I3" s="5"/>
      <c r="J3" s="238" t="s">
        <v>21</v>
      </c>
      <c r="K3" s="126"/>
      <c r="L3" s="146" t="s">
        <v>193</v>
      </c>
      <c r="N3" s="64"/>
      <c r="O3" s="2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38">
        <v>63831</v>
      </c>
      <c r="I4" s="128">
        <v>33</v>
      </c>
      <c r="J4" s="326" t="s">
        <v>0</v>
      </c>
      <c r="K4" s="189">
        <f>SUM(I4)</f>
        <v>33</v>
      </c>
      <c r="L4" s="341">
        <v>57388</v>
      </c>
      <c r="M4" s="147"/>
      <c r="N4" s="144"/>
      <c r="O4" s="2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37">
        <v>25978</v>
      </c>
      <c r="I5" s="128">
        <v>40</v>
      </c>
      <c r="J5" s="326" t="s">
        <v>2</v>
      </c>
      <c r="K5" s="189">
        <f aca="true" t="shared" si="0" ref="K5:K13">SUM(I5)</f>
        <v>40</v>
      </c>
      <c r="L5" s="371">
        <v>18022</v>
      </c>
      <c r="M5" s="147"/>
      <c r="N5" s="144"/>
      <c r="O5" s="2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37">
        <v>18517</v>
      </c>
      <c r="I6" s="128">
        <v>34</v>
      </c>
      <c r="J6" s="326" t="s">
        <v>1</v>
      </c>
      <c r="K6" s="189">
        <f t="shared" si="0"/>
        <v>34</v>
      </c>
      <c r="L6" s="371">
        <v>20960</v>
      </c>
      <c r="M6" s="147"/>
      <c r="N6" s="139"/>
      <c r="O6" s="2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37">
        <v>9283</v>
      </c>
      <c r="I7" s="128">
        <v>9</v>
      </c>
      <c r="J7" s="326" t="s">
        <v>28</v>
      </c>
      <c r="K7" s="189">
        <f t="shared" si="0"/>
        <v>9</v>
      </c>
      <c r="L7" s="371">
        <v>1034</v>
      </c>
      <c r="M7" s="147"/>
      <c r="O7" s="2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37">
        <v>5529</v>
      </c>
      <c r="I8" s="128">
        <v>24</v>
      </c>
      <c r="J8" s="326" t="s">
        <v>41</v>
      </c>
      <c r="K8" s="189">
        <f t="shared" si="0"/>
        <v>24</v>
      </c>
      <c r="L8" s="371">
        <v>6009</v>
      </c>
      <c r="M8" s="147"/>
      <c r="N8" s="144"/>
      <c r="O8" s="2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37">
        <v>5214</v>
      </c>
      <c r="I9" s="128">
        <v>13</v>
      </c>
      <c r="J9" s="326" t="s">
        <v>7</v>
      </c>
      <c r="K9" s="189">
        <f t="shared" si="0"/>
        <v>13</v>
      </c>
      <c r="L9" s="371">
        <v>8158</v>
      </c>
      <c r="M9" s="147"/>
      <c r="O9" s="2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37">
        <v>4249</v>
      </c>
      <c r="I10" s="128">
        <v>25</v>
      </c>
      <c r="J10" s="326" t="s">
        <v>42</v>
      </c>
      <c r="K10" s="189">
        <f t="shared" si="0"/>
        <v>25</v>
      </c>
      <c r="L10" s="371">
        <v>6309</v>
      </c>
      <c r="M10" s="147"/>
      <c r="O10" s="2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37">
        <v>2822</v>
      </c>
      <c r="I11" s="128">
        <v>12</v>
      </c>
      <c r="J11" s="326" t="s">
        <v>31</v>
      </c>
      <c r="K11" s="189">
        <f t="shared" si="0"/>
        <v>12</v>
      </c>
      <c r="L11" s="371">
        <v>3073</v>
      </c>
      <c r="M11" s="147"/>
      <c r="O11" s="2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37">
        <v>2165</v>
      </c>
      <c r="I12" s="128">
        <v>14</v>
      </c>
      <c r="J12" s="326" t="s">
        <v>32</v>
      </c>
      <c r="K12" s="189">
        <f t="shared" si="0"/>
        <v>14</v>
      </c>
      <c r="L12" s="371">
        <v>2985</v>
      </c>
      <c r="M12" s="147"/>
      <c r="O12" s="1"/>
      <c r="Q12" s="1"/>
      <c r="R12" s="64"/>
      <c r="S12" s="31"/>
      <c r="T12" s="31"/>
      <c r="U12" s="14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04">
        <v>1516</v>
      </c>
      <c r="I13" s="220">
        <v>26</v>
      </c>
      <c r="J13" s="331" t="s">
        <v>43</v>
      </c>
      <c r="K13" s="389">
        <f t="shared" si="0"/>
        <v>26</v>
      </c>
      <c r="L13" s="342">
        <v>2094</v>
      </c>
      <c r="M13" s="148"/>
      <c r="N13" s="149"/>
      <c r="O13" s="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37">
        <v>1336</v>
      </c>
      <c r="I14" s="190">
        <v>22</v>
      </c>
      <c r="J14" s="412" t="s">
        <v>39</v>
      </c>
      <c r="K14" s="126" t="s">
        <v>9</v>
      </c>
      <c r="L14" s="392">
        <v>135278</v>
      </c>
      <c r="N14" s="64"/>
      <c r="O14" s="1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37">
        <v>1199</v>
      </c>
      <c r="I15" s="128">
        <v>17</v>
      </c>
      <c r="J15" s="326" t="s">
        <v>34</v>
      </c>
      <c r="K15" s="68"/>
      <c r="L15" s="31"/>
      <c r="N15" s="72"/>
      <c r="O15" s="1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417">
        <v>888</v>
      </c>
      <c r="I16" s="128">
        <v>20</v>
      </c>
      <c r="J16" s="326" t="s">
        <v>37</v>
      </c>
      <c r="K16" s="68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37">
        <v>830</v>
      </c>
      <c r="I17" s="128">
        <v>36</v>
      </c>
      <c r="J17" s="326" t="s">
        <v>5</v>
      </c>
      <c r="K17" s="61"/>
      <c r="L17" s="3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191">
        <v>796</v>
      </c>
      <c r="I18" s="128">
        <v>31</v>
      </c>
      <c r="J18" s="326" t="s">
        <v>47</v>
      </c>
      <c r="K18" s="61"/>
      <c r="L18" s="31"/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38">
        <v>466</v>
      </c>
      <c r="I19" s="128">
        <v>6</v>
      </c>
      <c r="J19" s="326" t="s">
        <v>25</v>
      </c>
      <c r="K19" s="1"/>
      <c r="L19" s="72" t="s">
        <v>103</v>
      </c>
      <c r="M19" s="143" t="s">
        <v>91</v>
      </c>
      <c r="N19" s="57" t="s">
        <v>111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37">
        <v>438</v>
      </c>
      <c r="I20" s="128">
        <v>21</v>
      </c>
      <c r="J20" s="326" t="s">
        <v>38</v>
      </c>
      <c r="K20" s="189">
        <f>SUM(I4)</f>
        <v>33</v>
      </c>
      <c r="L20" s="326" t="s">
        <v>0</v>
      </c>
      <c r="M20" s="336">
        <v>61167</v>
      </c>
      <c r="N20" s="138">
        <f>SUM(H4)</f>
        <v>63831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2" t="s">
        <v>59</v>
      </c>
      <c r="B21" s="83" t="s">
        <v>76</v>
      </c>
      <c r="C21" s="83" t="s">
        <v>218</v>
      </c>
      <c r="D21" s="83" t="s">
        <v>203</v>
      </c>
      <c r="E21" s="83" t="s">
        <v>74</v>
      </c>
      <c r="F21" s="83" t="s">
        <v>73</v>
      </c>
      <c r="G21" s="84" t="s">
        <v>75</v>
      </c>
      <c r="H21" s="137">
        <v>339</v>
      </c>
      <c r="I21" s="128">
        <v>39</v>
      </c>
      <c r="J21" s="326" t="s">
        <v>52</v>
      </c>
      <c r="K21" s="189">
        <f aca="true" t="shared" si="1" ref="K21:K29">SUM(I5)</f>
        <v>40</v>
      </c>
      <c r="L21" s="326" t="s">
        <v>2</v>
      </c>
      <c r="M21" s="337">
        <v>15835</v>
      </c>
      <c r="N21" s="138">
        <f aca="true" t="shared" si="2" ref="N21:N29">SUM(H5)</f>
        <v>25978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5">
        <v>1</v>
      </c>
      <c r="B22" s="326" t="s">
        <v>0</v>
      </c>
      <c r="C22" s="58">
        <f>SUM(H4)</f>
        <v>63831</v>
      </c>
      <c r="D22" s="150">
        <f>SUM(L4)</f>
        <v>57388</v>
      </c>
      <c r="E22" s="79">
        <f aca="true" t="shared" si="3" ref="E22:E31">SUM(N20/M20*100)</f>
        <v>104.3552896169503</v>
      </c>
      <c r="F22" s="73">
        <f aca="true" t="shared" si="4" ref="F22:F32">SUM(C22/D22*100)</f>
        <v>111.22708580190981</v>
      </c>
      <c r="G22" s="86"/>
      <c r="H22" s="137">
        <v>227</v>
      </c>
      <c r="I22" s="128">
        <v>18</v>
      </c>
      <c r="J22" s="326" t="s">
        <v>35</v>
      </c>
      <c r="K22" s="189">
        <f t="shared" si="1"/>
        <v>34</v>
      </c>
      <c r="L22" s="326" t="s">
        <v>1</v>
      </c>
      <c r="M22" s="337">
        <v>18793</v>
      </c>
      <c r="N22" s="138">
        <f t="shared" si="2"/>
        <v>18517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5">
        <v>2</v>
      </c>
      <c r="B23" s="326" t="s">
        <v>2</v>
      </c>
      <c r="C23" s="58">
        <f aca="true" t="shared" si="5" ref="C23:C31">SUM(H5)</f>
        <v>25978</v>
      </c>
      <c r="D23" s="150">
        <f aca="true" t="shared" si="6" ref="D23:D31">SUM(L5)</f>
        <v>18022</v>
      </c>
      <c r="E23" s="79">
        <f t="shared" si="3"/>
        <v>164.05431007262393</v>
      </c>
      <c r="F23" s="73">
        <f t="shared" si="4"/>
        <v>144.14604372433692</v>
      </c>
      <c r="G23" s="86"/>
      <c r="H23" s="137">
        <v>159</v>
      </c>
      <c r="I23" s="128">
        <v>2</v>
      </c>
      <c r="J23" s="326" t="s">
        <v>6</v>
      </c>
      <c r="K23" s="189">
        <f t="shared" si="1"/>
        <v>9</v>
      </c>
      <c r="L23" s="326" t="s">
        <v>28</v>
      </c>
      <c r="M23" s="337">
        <v>9145</v>
      </c>
      <c r="N23" s="138">
        <f t="shared" si="2"/>
        <v>9283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5">
        <v>3</v>
      </c>
      <c r="B24" s="326" t="s">
        <v>1</v>
      </c>
      <c r="C24" s="58">
        <f t="shared" si="5"/>
        <v>18517</v>
      </c>
      <c r="D24" s="150">
        <f t="shared" si="6"/>
        <v>20960</v>
      </c>
      <c r="E24" s="79">
        <f t="shared" si="3"/>
        <v>98.53136806257649</v>
      </c>
      <c r="F24" s="73">
        <f t="shared" si="4"/>
        <v>88.34446564885496</v>
      </c>
      <c r="G24" s="86"/>
      <c r="H24" s="137">
        <v>151</v>
      </c>
      <c r="I24" s="128">
        <v>32</v>
      </c>
      <c r="J24" s="326" t="s">
        <v>48</v>
      </c>
      <c r="K24" s="189">
        <f t="shared" si="1"/>
        <v>24</v>
      </c>
      <c r="L24" s="326" t="s">
        <v>41</v>
      </c>
      <c r="M24" s="337">
        <v>5555</v>
      </c>
      <c r="N24" s="138">
        <f t="shared" si="2"/>
        <v>5529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5">
        <v>4</v>
      </c>
      <c r="B25" s="326" t="s">
        <v>28</v>
      </c>
      <c r="C25" s="58">
        <f t="shared" si="5"/>
        <v>9283</v>
      </c>
      <c r="D25" s="150">
        <f t="shared" si="6"/>
        <v>1034</v>
      </c>
      <c r="E25" s="79">
        <f t="shared" si="3"/>
        <v>101.5090213231274</v>
      </c>
      <c r="F25" s="73">
        <f t="shared" si="4"/>
        <v>897.7756286266924</v>
      </c>
      <c r="G25" s="86"/>
      <c r="H25" s="137">
        <v>106</v>
      </c>
      <c r="I25" s="128">
        <v>29</v>
      </c>
      <c r="J25" s="326" t="s">
        <v>182</v>
      </c>
      <c r="K25" s="189">
        <f t="shared" si="1"/>
        <v>13</v>
      </c>
      <c r="L25" s="326" t="s">
        <v>7</v>
      </c>
      <c r="M25" s="337">
        <v>4514</v>
      </c>
      <c r="N25" s="138">
        <f t="shared" si="2"/>
        <v>5214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5">
        <v>5</v>
      </c>
      <c r="B26" s="326" t="s">
        <v>41</v>
      </c>
      <c r="C26" s="58">
        <f t="shared" si="5"/>
        <v>5529</v>
      </c>
      <c r="D26" s="150">
        <f t="shared" si="6"/>
        <v>6009</v>
      </c>
      <c r="E26" s="79">
        <f t="shared" si="3"/>
        <v>99.53195319531953</v>
      </c>
      <c r="F26" s="73">
        <f t="shared" si="4"/>
        <v>92.01198202695956</v>
      </c>
      <c r="G26" s="96"/>
      <c r="H26" s="137">
        <v>103</v>
      </c>
      <c r="I26" s="128">
        <v>11</v>
      </c>
      <c r="J26" s="326" t="s">
        <v>30</v>
      </c>
      <c r="K26" s="189">
        <f t="shared" si="1"/>
        <v>25</v>
      </c>
      <c r="L26" s="326" t="s">
        <v>42</v>
      </c>
      <c r="M26" s="337">
        <v>3592</v>
      </c>
      <c r="N26" s="138">
        <f t="shared" si="2"/>
        <v>4249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5">
        <v>6</v>
      </c>
      <c r="B27" s="326" t="s">
        <v>7</v>
      </c>
      <c r="C27" s="58">
        <f t="shared" si="5"/>
        <v>5214</v>
      </c>
      <c r="D27" s="150">
        <f t="shared" si="6"/>
        <v>8158</v>
      </c>
      <c r="E27" s="79">
        <f t="shared" si="3"/>
        <v>115.50731058927781</v>
      </c>
      <c r="F27" s="73">
        <f t="shared" si="4"/>
        <v>63.91272370679088</v>
      </c>
      <c r="G27" s="100"/>
      <c r="H27" s="137">
        <v>86</v>
      </c>
      <c r="I27" s="128">
        <v>1</v>
      </c>
      <c r="J27" s="326" t="s">
        <v>4</v>
      </c>
      <c r="K27" s="189">
        <f t="shared" si="1"/>
        <v>12</v>
      </c>
      <c r="L27" s="326" t="s">
        <v>31</v>
      </c>
      <c r="M27" s="337">
        <v>2810</v>
      </c>
      <c r="N27" s="138">
        <f t="shared" si="2"/>
        <v>2822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5">
        <v>7</v>
      </c>
      <c r="B28" s="326" t="s">
        <v>42</v>
      </c>
      <c r="C28" s="58">
        <f t="shared" si="5"/>
        <v>4249</v>
      </c>
      <c r="D28" s="150">
        <f t="shared" si="6"/>
        <v>6309</v>
      </c>
      <c r="E28" s="79">
        <f t="shared" si="3"/>
        <v>118.29064587973275</v>
      </c>
      <c r="F28" s="73">
        <f t="shared" si="4"/>
        <v>67.34823268346805</v>
      </c>
      <c r="G28" s="86"/>
      <c r="H28" s="137">
        <v>85</v>
      </c>
      <c r="I28" s="128">
        <v>30</v>
      </c>
      <c r="J28" s="326" t="s">
        <v>46</v>
      </c>
      <c r="K28" s="189">
        <f t="shared" si="1"/>
        <v>14</v>
      </c>
      <c r="L28" s="326" t="s">
        <v>32</v>
      </c>
      <c r="M28" s="337">
        <v>2335</v>
      </c>
      <c r="N28" s="138">
        <f t="shared" si="2"/>
        <v>2165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5">
        <v>8</v>
      </c>
      <c r="B29" s="326" t="s">
        <v>31</v>
      </c>
      <c r="C29" s="58">
        <f t="shared" si="5"/>
        <v>2822</v>
      </c>
      <c r="D29" s="150">
        <f t="shared" si="6"/>
        <v>3073</v>
      </c>
      <c r="E29" s="79">
        <f t="shared" si="3"/>
        <v>100.4270462633452</v>
      </c>
      <c r="F29" s="73">
        <f t="shared" si="4"/>
        <v>91.83208590953465</v>
      </c>
      <c r="G29" s="97"/>
      <c r="H29" s="137">
        <v>37</v>
      </c>
      <c r="I29" s="128">
        <v>15</v>
      </c>
      <c r="J29" s="326" t="s">
        <v>33</v>
      </c>
      <c r="K29" s="389">
        <f t="shared" si="1"/>
        <v>26</v>
      </c>
      <c r="L29" s="331" t="s">
        <v>43</v>
      </c>
      <c r="M29" s="390">
        <v>1337</v>
      </c>
      <c r="N29" s="138">
        <f t="shared" si="2"/>
        <v>1516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5">
        <v>9</v>
      </c>
      <c r="B30" s="326" t="s">
        <v>32</v>
      </c>
      <c r="C30" s="58">
        <f t="shared" si="5"/>
        <v>2165</v>
      </c>
      <c r="D30" s="150">
        <f t="shared" si="6"/>
        <v>2985</v>
      </c>
      <c r="E30" s="79">
        <f t="shared" si="3"/>
        <v>92.71948608137045</v>
      </c>
      <c r="F30" s="73">
        <f t="shared" si="4"/>
        <v>72.52931323283082</v>
      </c>
      <c r="G30" s="96"/>
      <c r="H30" s="137">
        <v>13</v>
      </c>
      <c r="I30" s="128">
        <v>38</v>
      </c>
      <c r="J30" s="326" t="s">
        <v>51</v>
      </c>
      <c r="K30" s="180"/>
      <c r="L30" s="331" t="s">
        <v>174</v>
      </c>
      <c r="M30" s="391">
        <v>133620</v>
      </c>
      <c r="N30" s="138">
        <f>SUM(H44)</f>
        <v>146372</v>
      </c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98">
        <v>10</v>
      </c>
      <c r="B31" s="331" t="s">
        <v>43</v>
      </c>
      <c r="C31" s="58">
        <f t="shared" si="5"/>
        <v>1516</v>
      </c>
      <c r="D31" s="150">
        <f t="shared" si="6"/>
        <v>2094</v>
      </c>
      <c r="E31" s="80">
        <f t="shared" si="3"/>
        <v>113.38818249813013</v>
      </c>
      <c r="F31" s="87">
        <f t="shared" si="4"/>
        <v>72.39732569245463</v>
      </c>
      <c r="G31" s="99"/>
      <c r="H31" s="137">
        <v>8</v>
      </c>
      <c r="I31" s="128">
        <v>16</v>
      </c>
      <c r="J31" s="326" t="s">
        <v>3</v>
      </c>
      <c r="K31" s="61"/>
      <c r="L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9"/>
      <c r="B32" s="90" t="s">
        <v>81</v>
      </c>
      <c r="C32" s="91">
        <f>SUM(H44)</f>
        <v>146372</v>
      </c>
      <c r="D32" s="91">
        <f>SUM(L14)</f>
        <v>135278</v>
      </c>
      <c r="E32" s="92">
        <f>SUM(N30/M30*100)</f>
        <v>109.54348151474332</v>
      </c>
      <c r="F32" s="87">
        <f t="shared" si="4"/>
        <v>108.20089001907182</v>
      </c>
      <c r="G32" s="95"/>
      <c r="H32" s="138">
        <v>1</v>
      </c>
      <c r="I32" s="128">
        <v>23</v>
      </c>
      <c r="J32" s="326" t="s">
        <v>40</v>
      </c>
      <c r="K32" s="61"/>
      <c r="L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37">
        <v>0</v>
      </c>
      <c r="I33" s="128">
        <v>3</v>
      </c>
      <c r="J33" s="326" t="s">
        <v>22</v>
      </c>
      <c r="K33" s="61"/>
      <c r="L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91">
        <v>0</v>
      </c>
      <c r="I34" s="128">
        <v>4</v>
      </c>
      <c r="J34" s="326" t="s">
        <v>23</v>
      </c>
      <c r="K34" s="61"/>
      <c r="L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38">
        <v>0</v>
      </c>
      <c r="I35" s="128">
        <v>5</v>
      </c>
      <c r="J35" s="326" t="s">
        <v>24</v>
      </c>
      <c r="K35" s="61"/>
      <c r="L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37">
        <v>0</v>
      </c>
      <c r="I36" s="128">
        <v>7</v>
      </c>
      <c r="J36" s="326" t="s">
        <v>26</v>
      </c>
      <c r="K36" s="61"/>
      <c r="L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37">
        <v>0</v>
      </c>
      <c r="I37" s="128">
        <v>8</v>
      </c>
      <c r="J37" s="326" t="s">
        <v>27</v>
      </c>
      <c r="K37" s="61"/>
      <c r="L37" s="31"/>
      <c r="Q37" s="1"/>
      <c r="R37" s="64"/>
      <c r="S37" s="31"/>
      <c r="T37" s="31"/>
      <c r="U37" s="31"/>
      <c r="V37" s="140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37">
        <v>0</v>
      </c>
      <c r="I38" s="128">
        <v>10</v>
      </c>
      <c r="J38" s="326" t="s">
        <v>29</v>
      </c>
      <c r="K38" s="61"/>
      <c r="L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37">
        <v>0</v>
      </c>
      <c r="I39" s="128">
        <v>19</v>
      </c>
      <c r="J39" s="326" t="s">
        <v>36</v>
      </c>
      <c r="K39" s="61"/>
      <c r="L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37">
        <v>0</v>
      </c>
      <c r="I40" s="128">
        <v>27</v>
      </c>
      <c r="J40" s="326" t="s">
        <v>44</v>
      </c>
      <c r="K40" s="61"/>
      <c r="L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37">
        <v>0</v>
      </c>
      <c r="I41" s="128">
        <v>28</v>
      </c>
      <c r="J41" s="326" t="s">
        <v>45</v>
      </c>
      <c r="K41" s="61"/>
      <c r="L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37">
        <v>0</v>
      </c>
      <c r="I42" s="128">
        <v>35</v>
      </c>
      <c r="J42" s="326" t="s">
        <v>49</v>
      </c>
      <c r="K42" s="61"/>
      <c r="L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37">
        <v>0</v>
      </c>
      <c r="I43" s="128">
        <v>37</v>
      </c>
      <c r="J43" s="326" t="s">
        <v>50</v>
      </c>
      <c r="K43" s="61"/>
      <c r="L43" s="31"/>
      <c r="Q43" s="1"/>
      <c r="R43" s="64"/>
      <c r="S43" s="39"/>
      <c r="T43" s="39"/>
      <c r="U43" s="39"/>
      <c r="V43" s="39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85">
        <f>SUM(H4:H43)</f>
        <v>146372</v>
      </c>
      <c r="I44" s="5"/>
      <c r="J44" s="325" t="s">
        <v>200</v>
      </c>
      <c r="K44" s="76"/>
      <c r="L44" s="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3"/>
      <c r="S46" s="1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9:30" ht="13.5" customHeight="1">
      <c r="I47" t="s">
        <v>72</v>
      </c>
      <c r="J47" s="62"/>
      <c r="K47" s="1"/>
      <c r="L47" s="63"/>
      <c r="N47" s="63"/>
      <c r="Q47" s="1"/>
      <c r="R47" s="64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395" t="s">
        <v>218</v>
      </c>
      <c r="I48" s="5"/>
      <c r="J48" s="382" t="s">
        <v>198</v>
      </c>
      <c r="K48" s="126"/>
      <c r="L48" s="406" t="s">
        <v>208</v>
      </c>
      <c r="N48" s="64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193</v>
      </c>
      <c r="I49" s="5"/>
      <c r="J49" s="238" t="s">
        <v>21</v>
      </c>
      <c r="K49" s="151"/>
      <c r="L49" s="145" t="s">
        <v>193</v>
      </c>
      <c r="N49" s="64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38">
        <v>19584</v>
      </c>
      <c r="I50" s="326">
        <v>16</v>
      </c>
      <c r="J50" s="325" t="s">
        <v>3</v>
      </c>
      <c r="K50" s="192">
        <f>SUM(I50)</f>
        <v>16</v>
      </c>
      <c r="L50" s="407">
        <v>28827</v>
      </c>
      <c r="M50" s="123"/>
      <c r="N50" s="64"/>
      <c r="O50" s="3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37">
        <v>15684</v>
      </c>
      <c r="I51" s="326">
        <v>26</v>
      </c>
      <c r="J51" s="325" t="s">
        <v>43</v>
      </c>
      <c r="K51" s="192">
        <f aca="true" t="shared" si="7" ref="K51:K59">SUM(I51)</f>
        <v>26</v>
      </c>
      <c r="L51" s="408">
        <v>11854</v>
      </c>
      <c r="M51" s="123"/>
      <c r="N51" s="64"/>
      <c r="O51" s="3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37">
        <v>15186</v>
      </c>
      <c r="I52" s="326">
        <v>36</v>
      </c>
      <c r="J52" s="325" t="s">
        <v>5</v>
      </c>
      <c r="K52" s="192">
        <f t="shared" si="7"/>
        <v>36</v>
      </c>
      <c r="L52" s="408">
        <v>20332</v>
      </c>
      <c r="M52" s="123"/>
      <c r="N52" s="64"/>
      <c r="O52" s="3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37">
        <v>12348</v>
      </c>
      <c r="I53" s="326">
        <v>38</v>
      </c>
      <c r="J53" s="325" t="s">
        <v>51</v>
      </c>
      <c r="K53" s="192">
        <f t="shared" si="7"/>
        <v>38</v>
      </c>
      <c r="L53" s="408">
        <v>19891</v>
      </c>
      <c r="M53" s="123"/>
      <c r="N53" s="64"/>
      <c r="O53" s="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2" t="s">
        <v>59</v>
      </c>
      <c r="B54" s="83" t="s">
        <v>76</v>
      </c>
      <c r="C54" s="83" t="s">
        <v>218</v>
      </c>
      <c r="D54" s="83" t="s">
        <v>203</v>
      </c>
      <c r="E54" s="83" t="s">
        <v>74</v>
      </c>
      <c r="F54" s="83" t="s">
        <v>73</v>
      </c>
      <c r="G54" s="84" t="s">
        <v>75</v>
      </c>
      <c r="H54" s="137">
        <v>8920</v>
      </c>
      <c r="I54" s="326">
        <v>40</v>
      </c>
      <c r="J54" s="325" t="s">
        <v>2</v>
      </c>
      <c r="K54" s="192">
        <f t="shared" si="7"/>
        <v>40</v>
      </c>
      <c r="L54" s="408">
        <v>10866</v>
      </c>
      <c r="M54" s="123"/>
      <c r="N54" s="64"/>
      <c r="O54" s="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5">
        <v>1</v>
      </c>
      <c r="B55" s="325" t="s">
        <v>3</v>
      </c>
      <c r="C55" s="58">
        <f>SUM(H50)</f>
        <v>19584</v>
      </c>
      <c r="D55" s="9">
        <f>SUM(L50)</f>
        <v>28827</v>
      </c>
      <c r="E55" s="73">
        <f>SUM(N66/M66*100)</f>
        <v>99.08423981785985</v>
      </c>
      <c r="F55" s="73">
        <f aca="true" t="shared" si="8" ref="F55:F65">SUM(C55/D55*100)</f>
        <v>67.9363097096472</v>
      </c>
      <c r="G55" s="86"/>
      <c r="H55" s="137">
        <v>8412</v>
      </c>
      <c r="I55" s="326">
        <v>24</v>
      </c>
      <c r="J55" s="325" t="s">
        <v>41</v>
      </c>
      <c r="K55" s="192">
        <f t="shared" si="7"/>
        <v>24</v>
      </c>
      <c r="L55" s="408">
        <v>9282</v>
      </c>
      <c r="M55" s="123"/>
      <c r="N55" s="64"/>
      <c r="O55" s="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5">
        <v>2</v>
      </c>
      <c r="B56" s="325" t="s">
        <v>43</v>
      </c>
      <c r="C56" s="58">
        <f aca="true" t="shared" si="9" ref="C56:C64">SUM(H51)</f>
        <v>15684</v>
      </c>
      <c r="D56" s="9">
        <f aca="true" t="shared" si="10" ref="D56:D64">SUM(L51)</f>
        <v>11854</v>
      </c>
      <c r="E56" s="73">
        <f aca="true" t="shared" si="11" ref="E56:E65">SUM(N67/M67*100)</f>
        <v>111.07648725212465</v>
      </c>
      <c r="F56" s="73">
        <f t="shared" si="8"/>
        <v>132.30976885439514</v>
      </c>
      <c r="G56" s="86"/>
      <c r="H56" s="137">
        <v>8050</v>
      </c>
      <c r="I56" s="326">
        <v>17</v>
      </c>
      <c r="J56" s="325" t="s">
        <v>34</v>
      </c>
      <c r="K56" s="192">
        <f t="shared" si="7"/>
        <v>17</v>
      </c>
      <c r="L56" s="408">
        <v>106966</v>
      </c>
      <c r="M56" s="123"/>
      <c r="N56" s="64"/>
      <c r="O56" s="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5">
        <v>3</v>
      </c>
      <c r="B57" s="325" t="s">
        <v>5</v>
      </c>
      <c r="C57" s="58">
        <f t="shared" si="9"/>
        <v>15186</v>
      </c>
      <c r="D57" s="9">
        <f t="shared" si="10"/>
        <v>20332</v>
      </c>
      <c r="E57" s="73">
        <f t="shared" si="11"/>
        <v>87.426597582038</v>
      </c>
      <c r="F57" s="73">
        <f t="shared" si="8"/>
        <v>74.69014361597482</v>
      </c>
      <c r="G57" s="86"/>
      <c r="H57" s="137">
        <v>5526</v>
      </c>
      <c r="I57" s="325">
        <v>25</v>
      </c>
      <c r="J57" s="325" t="s">
        <v>42</v>
      </c>
      <c r="K57" s="192">
        <f t="shared" si="7"/>
        <v>25</v>
      </c>
      <c r="L57" s="408">
        <v>6305</v>
      </c>
      <c r="M57" s="123"/>
      <c r="N57" s="64"/>
      <c r="O57" s="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5">
        <v>4</v>
      </c>
      <c r="B58" s="325" t="s">
        <v>51</v>
      </c>
      <c r="C58" s="58">
        <f t="shared" si="9"/>
        <v>12348</v>
      </c>
      <c r="D58" s="9">
        <f t="shared" si="10"/>
        <v>19891</v>
      </c>
      <c r="E58" s="73">
        <f t="shared" si="11"/>
        <v>78.28567805743994</v>
      </c>
      <c r="F58" s="73">
        <f t="shared" si="8"/>
        <v>62.078326881504196</v>
      </c>
      <c r="G58" s="86"/>
      <c r="H58" s="229">
        <v>3621</v>
      </c>
      <c r="I58" s="442">
        <v>37</v>
      </c>
      <c r="J58" s="329" t="s">
        <v>50</v>
      </c>
      <c r="K58" s="192">
        <f t="shared" si="7"/>
        <v>37</v>
      </c>
      <c r="L58" s="408">
        <v>4418</v>
      </c>
      <c r="M58" s="123"/>
      <c r="N58" s="64"/>
      <c r="O58" s="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5">
        <v>5</v>
      </c>
      <c r="B59" s="325" t="s">
        <v>2</v>
      </c>
      <c r="C59" s="58">
        <f t="shared" si="9"/>
        <v>8920</v>
      </c>
      <c r="D59" s="9">
        <f t="shared" si="10"/>
        <v>10866</v>
      </c>
      <c r="E59" s="73">
        <f t="shared" si="11"/>
        <v>103.12138728323698</v>
      </c>
      <c r="F59" s="73">
        <f t="shared" si="8"/>
        <v>82.09092582367018</v>
      </c>
      <c r="G59" s="96"/>
      <c r="H59" s="221">
        <v>3410</v>
      </c>
      <c r="I59" s="330">
        <v>1</v>
      </c>
      <c r="J59" s="330" t="s">
        <v>4</v>
      </c>
      <c r="K59" s="192">
        <f t="shared" si="7"/>
        <v>1</v>
      </c>
      <c r="L59" s="409">
        <v>4764</v>
      </c>
      <c r="M59" s="123"/>
      <c r="N59" s="64"/>
      <c r="O59" s="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5">
        <v>6</v>
      </c>
      <c r="B60" s="325" t="s">
        <v>41</v>
      </c>
      <c r="C60" s="58">
        <f t="shared" si="9"/>
        <v>8412</v>
      </c>
      <c r="D60" s="9">
        <f t="shared" si="10"/>
        <v>9282</v>
      </c>
      <c r="E60" s="73">
        <f t="shared" si="11"/>
        <v>116.38074156059768</v>
      </c>
      <c r="F60" s="73">
        <f t="shared" si="8"/>
        <v>90.62702003878475</v>
      </c>
      <c r="G60" s="86"/>
      <c r="H60" s="137">
        <v>3176</v>
      </c>
      <c r="I60" s="412">
        <v>33</v>
      </c>
      <c r="J60" s="375" t="s">
        <v>0</v>
      </c>
      <c r="K60" s="126" t="s">
        <v>9</v>
      </c>
      <c r="L60" s="410">
        <v>252064</v>
      </c>
      <c r="O60" s="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5">
        <v>7</v>
      </c>
      <c r="B61" s="325" t="s">
        <v>34</v>
      </c>
      <c r="C61" s="58">
        <f t="shared" si="9"/>
        <v>8050</v>
      </c>
      <c r="D61" s="9">
        <f t="shared" si="10"/>
        <v>106966</v>
      </c>
      <c r="E61" s="73">
        <f t="shared" si="11"/>
        <v>97.83665532328634</v>
      </c>
      <c r="F61" s="73">
        <f t="shared" si="8"/>
        <v>7.525755847652525</v>
      </c>
      <c r="G61" s="86"/>
      <c r="H61" s="137">
        <v>2859</v>
      </c>
      <c r="I61" s="326">
        <v>30</v>
      </c>
      <c r="J61" s="325" t="s">
        <v>191</v>
      </c>
      <c r="K61" s="68"/>
      <c r="L61" s="31"/>
      <c r="N61" s="72"/>
      <c r="O61" s="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5">
        <v>8</v>
      </c>
      <c r="B62" s="325" t="s">
        <v>42</v>
      </c>
      <c r="C62" s="58">
        <f t="shared" si="9"/>
        <v>5526</v>
      </c>
      <c r="D62" s="9">
        <f t="shared" si="10"/>
        <v>6305</v>
      </c>
      <c r="E62" s="73">
        <f t="shared" si="11"/>
        <v>110.83032490974729</v>
      </c>
      <c r="F62" s="73">
        <f t="shared" si="8"/>
        <v>87.644726407613</v>
      </c>
      <c r="G62" s="97"/>
      <c r="H62" s="137">
        <v>2629</v>
      </c>
      <c r="I62" s="326">
        <v>34</v>
      </c>
      <c r="J62" s="325" t="s">
        <v>1</v>
      </c>
      <c r="K62" s="68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5">
        <v>9</v>
      </c>
      <c r="B63" s="329" t="s">
        <v>50</v>
      </c>
      <c r="C63" s="58">
        <f t="shared" si="9"/>
        <v>3621</v>
      </c>
      <c r="D63" s="9">
        <f t="shared" si="10"/>
        <v>4418</v>
      </c>
      <c r="E63" s="73">
        <f t="shared" si="11"/>
        <v>106.46868568068216</v>
      </c>
      <c r="F63" s="73">
        <f t="shared" si="8"/>
        <v>81.96016296966954</v>
      </c>
      <c r="G63" s="96"/>
      <c r="H63" s="137">
        <v>2237</v>
      </c>
      <c r="I63" s="325">
        <v>39</v>
      </c>
      <c r="J63" s="325" t="s">
        <v>52</v>
      </c>
      <c r="K63" s="61"/>
      <c r="L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98">
        <v>10</v>
      </c>
      <c r="B64" s="330" t="s">
        <v>4</v>
      </c>
      <c r="C64" s="58">
        <f t="shared" si="9"/>
        <v>3410</v>
      </c>
      <c r="D64" s="9">
        <f t="shared" si="10"/>
        <v>4764</v>
      </c>
      <c r="E64" s="81">
        <f t="shared" si="11"/>
        <v>51.56509904733102</v>
      </c>
      <c r="F64" s="81">
        <f t="shared" si="8"/>
        <v>71.57850545759865</v>
      </c>
      <c r="G64" s="99"/>
      <c r="H64" s="191">
        <v>2060</v>
      </c>
      <c r="I64" s="326">
        <v>35</v>
      </c>
      <c r="J64" s="325" t="s">
        <v>49</v>
      </c>
      <c r="K64" s="61"/>
      <c r="L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9"/>
      <c r="B65" s="90" t="s">
        <v>81</v>
      </c>
      <c r="C65" s="91">
        <f>SUM(H90)</f>
        <v>121085</v>
      </c>
      <c r="D65" s="91">
        <f>SUM(L60)</f>
        <v>252064</v>
      </c>
      <c r="E65" s="94">
        <f t="shared" si="11"/>
        <v>96.33085912949394</v>
      </c>
      <c r="F65" s="94">
        <f t="shared" si="8"/>
        <v>48.03740319918751</v>
      </c>
      <c r="G65" s="95"/>
      <c r="H65" s="138">
        <v>2000</v>
      </c>
      <c r="I65" s="325">
        <v>18</v>
      </c>
      <c r="J65" s="325" t="s">
        <v>35</v>
      </c>
      <c r="K65" s="1"/>
      <c r="L65" s="411" t="s">
        <v>198</v>
      </c>
      <c r="M65" s="233" t="s">
        <v>119</v>
      </c>
      <c r="N65" t="s">
        <v>111</v>
      </c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37">
        <v>1435</v>
      </c>
      <c r="I66" s="326">
        <v>14</v>
      </c>
      <c r="J66" s="325" t="s">
        <v>32</v>
      </c>
      <c r="K66" s="183">
        <f>SUM(I50)</f>
        <v>16</v>
      </c>
      <c r="L66" s="325" t="s">
        <v>3</v>
      </c>
      <c r="M66" s="345">
        <v>19765</v>
      </c>
      <c r="N66" s="138">
        <f>SUM(H50)</f>
        <v>19584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37">
        <v>1309</v>
      </c>
      <c r="I67" s="325">
        <v>15</v>
      </c>
      <c r="J67" s="325" t="s">
        <v>33</v>
      </c>
      <c r="K67" s="183">
        <f aca="true" t="shared" si="12" ref="K67:K75">SUM(I51)</f>
        <v>26</v>
      </c>
      <c r="L67" s="325" t="s">
        <v>43</v>
      </c>
      <c r="M67" s="346">
        <v>14120</v>
      </c>
      <c r="N67" s="138">
        <f aca="true" t="shared" si="13" ref="N67:N75">SUM(H51)</f>
        <v>15684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1"/>
      <c r="D68" s="1"/>
      <c r="H68" s="137">
        <v>1130</v>
      </c>
      <c r="I68" s="326">
        <v>29</v>
      </c>
      <c r="J68" s="325" t="s">
        <v>182</v>
      </c>
      <c r="K68" s="183">
        <f t="shared" si="12"/>
        <v>36</v>
      </c>
      <c r="L68" s="325" t="s">
        <v>5</v>
      </c>
      <c r="M68" s="346">
        <v>17370</v>
      </c>
      <c r="N68" s="138">
        <f t="shared" si="13"/>
        <v>15186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37">
        <v>569</v>
      </c>
      <c r="I69" s="325">
        <v>9</v>
      </c>
      <c r="J69" s="325" t="s">
        <v>28</v>
      </c>
      <c r="K69" s="183">
        <f t="shared" si="12"/>
        <v>38</v>
      </c>
      <c r="L69" s="325" t="s">
        <v>51</v>
      </c>
      <c r="M69" s="346">
        <v>15773</v>
      </c>
      <c r="N69" s="138">
        <f t="shared" si="13"/>
        <v>12348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37">
        <v>289</v>
      </c>
      <c r="I70" s="325">
        <v>27</v>
      </c>
      <c r="J70" s="325" t="s">
        <v>44</v>
      </c>
      <c r="K70" s="183">
        <f t="shared" si="12"/>
        <v>40</v>
      </c>
      <c r="L70" s="325" t="s">
        <v>2</v>
      </c>
      <c r="M70" s="346">
        <v>8650</v>
      </c>
      <c r="N70" s="138">
        <f t="shared" si="13"/>
        <v>8920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37">
        <v>161</v>
      </c>
      <c r="I71" s="325">
        <v>22</v>
      </c>
      <c r="J71" s="325" t="s">
        <v>39</v>
      </c>
      <c r="K71" s="183">
        <f t="shared" si="12"/>
        <v>24</v>
      </c>
      <c r="L71" s="325" t="s">
        <v>41</v>
      </c>
      <c r="M71" s="346">
        <v>7228</v>
      </c>
      <c r="N71" s="138">
        <f t="shared" si="13"/>
        <v>8412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37">
        <v>159</v>
      </c>
      <c r="I72" s="325">
        <v>13</v>
      </c>
      <c r="J72" s="325" t="s">
        <v>7</v>
      </c>
      <c r="K72" s="183">
        <f t="shared" si="12"/>
        <v>17</v>
      </c>
      <c r="L72" s="325" t="s">
        <v>34</v>
      </c>
      <c r="M72" s="346">
        <v>8228</v>
      </c>
      <c r="N72" s="138">
        <f t="shared" si="13"/>
        <v>8050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37">
        <v>158</v>
      </c>
      <c r="I73" s="325">
        <v>28</v>
      </c>
      <c r="J73" s="325" t="s">
        <v>45</v>
      </c>
      <c r="K73" s="183">
        <f t="shared" si="12"/>
        <v>25</v>
      </c>
      <c r="L73" s="325" t="s">
        <v>42</v>
      </c>
      <c r="M73" s="346">
        <v>4986</v>
      </c>
      <c r="N73" s="138">
        <f t="shared" si="13"/>
        <v>5526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37">
        <v>73</v>
      </c>
      <c r="I74" s="325">
        <v>21</v>
      </c>
      <c r="J74" s="325" t="s">
        <v>38</v>
      </c>
      <c r="K74" s="183">
        <f t="shared" si="12"/>
        <v>37</v>
      </c>
      <c r="L74" s="329" t="s">
        <v>50</v>
      </c>
      <c r="M74" s="346">
        <v>3401</v>
      </c>
      <c r="N74" s="138">
        <f t="shared" si="13"/>
        <v>3621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37">
        <v>69</v>
      </c>
      <c r="I75" s="325">
        <v>4</v>
      </c>
      <c r="J75" s="325" t="s">
        <v>23</v>
      </c>
      <c r="K75" s="183">
        <f t="shared" si="12"/>
        <v>1</v>
      </c>
      <c r="L75" s="330" t="s">
        <v>4</v>
      </c>
      <c r="M75" s="347">
        <v>6613</v>
      </c>
      <c r="N75" s="138">
        <f t="shared" si="13"/>
        <v>3410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37">
        <v>16</v>
      </c>
      <c r="I76" s="325">
        <v>23</v>
      </c>
      <c r="J76" s="325" t="s">
        <v>40</v>
      </c>
      <c r="K76" s="5"/>
      <c r="L76" s="330" t="s">
        <v>212</v>
      </c>
      <c r="M76" s="348">
        <v>125697</v>
      </c>
      <c r="N76" s="344">
        <f>SUM(H90)</f>
        <v>121085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37">
        <v>6</v>
      </c>
      <c r="I77" s="325">
        <v>2</v>
      </c>
      <c r="J77" s="325" t="s">
        <v>6</v>
      </c>
      <c r="K77" s="61"/>
      <c r="L77" s="31"/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38">
        <v>6</v>
      </c>
      <c r="I78" s="325">
        <v>19</v>
      </c>
      <c r="J78" s="325" t="s">
        <v>36</v>
      </c>
      <c r="K78" s="61"/>
      <c r="L78" s="31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37">
        <v>2</v>
      </c>
      <c r="I79" s="325">
        <v>5</v>
      </c>
      <c r="J79" s="325" t="s">
        <v>24</v>
      </c>
      <c r="K79" s="61"/>
      <c r="L79" s="31"/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191">
        <v>1</v>
      </c>
      <c r="I80" s="325">
        <v>11</v>
      </c>
      <c r="J80" s="325" t="s">
        <v>30</v>
      </c>
      <c r="K80" s="61"/>
      <c r="L80" s="31"/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38">
        <v>0</v>
      </c>
      <c r="I81" s="325">
        <v>3</v>
      </c>
      <c r="J81" s="325" t="s">
        <v>22</v>
      </c>
      <c r="K81" s="61"/>
      <c r="L81" s="31"/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37">
        <v>0</v>
      </c>
      <c r="I82" s="325">
        <v>6</v>
      </c>
      <c r="J82" s="325" t="s">
        <v>25</v>
      </c>
      <c r="K82" s="61"/>
      <c r="L82" s="31"/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37">
        <v>0</v>
      </c>
      <c r="I83" s="325">
        <v>7</v>
      </c>
      <c r="J83" s="325" t="s">
        <v>26</v>
      </c>
      <c r="K83" s="61"/>
      <c r="L83" s="31"/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37">
        <v>0</v>
      </c>
      <c r="I84" s="325">
        <v>8</v>
      </c>
      <c r="J84" s="325" t="s">
        <v>27</v>
      </c>
      <c r="K84" s="61"/>
      <c r="L84" s="31"/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37">
        <v>0</v>
      </c>
      <c r="I85" s="325">
        <v>10</v>
      </c>
      <c r="J85" s="325" t="s">
        <v>29</v>
      </c>
      <c r="K85" s="61"/>
      <c r="L85" s="31"/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37">
        <v>0</v>
      </c>
      <c r="I86" s="326">
        <v>12</v>
      </c>
      <c r="J86" s="326" t="s">
        <v>31</v>
      </c>
      <c r="K86" s="61"/>
      <c r="L86" s="31"/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37">
        <v>0</v>
      </c>
      <c r="I87" s="325">
        <v>20</v>
      </c>
      <c r="J87" s="325" t="s">
        <v>37</v>
      </c>
      <c r="K87" s="61"/>
      <c r="L87" s="31"/>
      <c r="Q87" s="1"/>
      <c r="R87" s="64"/>
      <c r="S87" s="39"/>
      <c r="T87" s="39"/>
      <c r="U87" s="39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37">
        <v>0</v>
      </c>
      <c r="I88" s="325">
        <v>31</v>
      </c>
      <c r="J88" s="325" t="s">
        <v>47</v>
      </c>
      <c r="K88" s="61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37">
        <v>0</v>
      </c>
      <c r="I89" s="325">
        <v>32</v>
      </c>
      <c r="J89" s="325" t="s">
        <v>48</v>
      </c>
      <c r="K89" s="61"/>
      <c r="L89" s="31"/>
    </row>
    <row r="90" spans="8:12" ht="13.5" customHeight="1">
      <c r="H90" s="185">
        <f>SUM(H50:H89)</f>
        <v>121085</v>
      </c>
      <c r="I90" s="5"/>
      <c r="J90" s="10" t="s">
        <v>71</v>
      </c>
      <c r="K90" s="76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4" t="s">
        <v>235</v>
      </c>
      <c r="B1" s="464"/>
      <c r="C1" s="464"/>
      <c r="D1" s="464"/>
      <c r="E1" s="464"/>
      <c r="F1" s="464"/>
      <c r="G1" s="464"/>
      <c r="I1" s="157" t="s">
        <v>97</v>
      </c>
    </row>
    <row r="2" spans="1:12" ht="13.5">
      <c r="A2" s="1"/>
      <c r="B2" s="1"/>
      <c r="C2" s="1"/>
      <c r="D2" s="1"/>
      <c r="E2" s="1"/>
      <c r="F2" s="1"/>
      <c r="G2" s="1"/>
      <c r="I2" s="235" t="s">
        <v>218</v>
      </c>
      <c r="J2" s="235" t="s">
        <v>223</v>
      </c>
      <c r="K2" s="232" t="s">
        <v>203</v>
      </c>
      <c r="L2" s="232" t="s">
        <v>209</v>
      </c>
    </row>
    <row r="3" spans="9:12" ht="13.5">
      <c r="I3" s="42" t="s">
        <v>114</v>
      </c>
      <c r="J3" s="184">
        <v>188373</v>
      </c>
      <c r="K3" s="42" t="s">
        <v>114</v>
      </c>
      <c r="L3" s="196">
        <v>229688</v>
      </c>
    </row>
    <row r="4" spans="9:12" ht="13.5">
      <c r="I4" s="42" t="s">
        <v>163</v>
      </c>
      <c r="J4" s="184">
        <v>82935</v>
      </c>
      <c r="K4" s="42" t="s">
        <v>163</v>
      </c>
      <c r="L4" s="196">
        <v>91388</v>
      </c>
    </row>
    <row r="5" spans="9:12" ht="13.5">
      <c r="I5" s="42" t="s">
        <v>166</v>
      </c>
      <c r="J5" s="184">
        <v>74627</v>
      </c>
      <c r="K5" s="42" t="s">
        <v>166</v>
      </c>
      <c r="L5" s="196">
        <v>81350</v>
      </c>
    </row>
    <row r="6" spans="9:12" ht="13.5">
      <c r="I6" s="42" t="s">
        <v>168</v>
      </c>
      <c r="J6" s="184">
        <v>70344</v>
      </c>
      <c r="K6" s="42" t="s">
        <v>168</v>
      </c>
      <c r="L6" s="196">
        <v>111426</v>
      </c>
    </row>
    <row r="7" spans="9:12" ht="13.5">
      <c r="I7" s="42" t="s">
        <v>117</v>
      </c>
      <c r="J7" s="184">
        <v>62075</v>
      </c>
      <c r="K7" s="42" t="s">
        <v>117</v>
      </c>
      <c r="L7" s="196">
        <v>71131</v>
      </c>
    </row>
    <row r="8" spans="9:12" ht="13.5">
      <c r="I8" s="112" t="s">
        <v>179</v>
      </c>
      <c r="J8" s="184">
        <v>53774</v>
      </c>
      <c r="K8" s="112" t="s">
        <v>179</v>
      </c>
      <c r="L8" s="196">
        <v>41258</v>
      </c>
    </row>
    <row r="9" spans="9:12" ht="13.5">
      <c r="I9" s="112" t="s">
        <v>180</v>
      </c>
      <c r="J9" s="184">
        <v>50345</v>
      </c>
      <c r="K9" s="112" t="s">
        <v>180</v>
      </c>
      <c r="L9" s="196">
        <v>58730</v>
      </c>
    </row>
    <row r="10" spans="9:12" ht="13.5">
      <c r="I10" s="112" t="s">
        <v>165</v>
      </c>
      <c r="J10" s="184">
        <v>50075</v>
      </c>
      <c r="K10" s="112" t="s">
        <v>165</v>
      </c>
      <c r="L10" s="196">
        <v>65591</v>
      </c>
    </row>
    <row r="11" spans="9:12" ht="13.5">
      <c r="I11" s="112" t="s">
        <v>228</v>
      </c>
      <c r="J11" s="184">
        <v>41669</v>
      </c>
      <c r="K11" s="112" t="s">
        <v>228</v>
      </c>
      <c r="L11" s="196">
        <v>17930</v>
      </c>
    </row>
    <row r="12" spans="9:12" ht="14.25" thickBot="1">
      <c r="I12" s="112" t="s">
        <v>176</v>
      </c>
      <c r="J12" s="193">
        <v>41648</v>
      </c>
      <c r="K12" s="112" t="s">
        <v>176</v>
      </c>
      <c r="L12" s="197">
        <v>40917</v>
      </c>
    </row>
    <row r="13" spans="1:12" ht="15.75" thickBot="1" thickTop="1">
      <c r="A13" s="44"/>
      <c r="B13" s="45"/>
      <c r="C13" s="34"/>
      <c r="D13" s="46"/>
      <c r="E13" s="47"/>
      <c r="F13" s="36"/>
      <c r="G13" s="36"/>
      <c r="I13" s="129" t="s">
        <v>8</v>
      </c>
      <c r="J13" s="199">
        <v>1036272</v>
      </c>
      <c r="K13" s="37" t="s">
        <v>19</v>
      </c>
      <c r="L13" s="201">
        <v>1200039</v>
      </c>
    </row>
    <row r="14" ht="14.25" thickTop="1"/>
    <row r="15" ht="13.5">
      <c r="I15" s="35"/>
    </row>
    <row r="16" spans="9:10" ht="13.5">
      <c r="I16" s="36"/>
      <c r="J16" s="8"/>
    </row>
    <row r="17" spans="9:12" ht="13.5">
      <c r="I17" s="38"/>
      <c r="J17" s="39"/>
      <c r="K17" s="1"/>
      <c r="L17" s="1"/>
    </row>
    <row r="18" spans="9:12" ht="13.5">
      <c r="I18" s="40"/>
      <c r="J18" s="2"/>
      <c r="K18" s="2"/>
      <c r="L18" s="22"/>
    </row>
    <row r="19" spans="9:13" ht="13.5">
      <c r="I19" s="40"/>
      <c r="J19" s="2"/>
      <c r="K19" s="2"/>
      <c r="L19" s="22"/>
      <c r="M19" s="8"/>
    </row>
    <row r="20" spans="9:13" ht="13.5">
      <c r="I20" s="40"/>
      <c r="J20" s="2"/>
      <c r="K20" s="2"/>
      <c r="L20" s="22"/>
      <c r="M20" s="8"/>
    </row>
    <row r="21" spans="9:12" ht="13.5">
      <c r="I21" s="40"/>
      <c r="J21" s="2"/>
      <c r="K21" s="2"/>
      <c r="L21" s="22"/>
    </row>
    <row r="22" spans="9:12" ht="14.25">
      <c r="I22" s="3" t="s">
        <v>10</v>
      </c>
      <c r="J22" s="4"/>
      <c r="L22" s="22"/>
    </row>
    <row r="23" spans="9:13" ht="13.5">
      <c r="I23" t="s">
        <v>223</v>
      </c>
      <c r="K23" t="s">
        <v>223</v>
      </c>
      <c r="L23" s="22" t="s">
        <v>91</v>
      </c>
      <c r="M23" s="8"/>
    </row>
    <row r="24" spans="9:14" ht="13.5">
      <c r="I24" s="184">
        <f aca="true" t="shared" si="0" ref="I24:I33">SUM(J3)</f>
        <v>188373</v>
      </c>
      <c r="J24" s="42" t="s">
        <v>114</v>
      </c>
      <c r="K24" s="184">
        <f>SUM(I24)</f>
        <v>188373</v>
      </c>
      <c r="L24" s="223">
        <v>193483</v>
      </c>
      <c r="M24" s="152"/>
      <c r="N24" s="1"/>
    </row>
    <row r="25" spans="9:14" ht="13.5">
      <c r="I25" s="184">
        <f t="shared" si="0"/>
        <v>82935</v>
      </c>
      <c r="J25" s="42" t="s">
        <v>163</v>
      </c>
      <c r="K25" s="184">
        <f aca="true" t="shared" si="1" ref="K25:K33">SUM(I25)</f>
        <v>82935</v>
      </c>
      <c r="L25" s="223">
        <v>79392</v>
      </c>
      <c r="M25" s="205"/>
      <c r="N25" s="1"/>
    </row>
    <row r="26" spans="9:14" ht="13.5">
      <c r="I26" s="184">
        <f t="shared" si="0"/>
        <v>74627</v>
      </c>
      <c r="J26" s="42" t="s">
        <v>166</v>
      </c>
      <c r="K26" s="184">
        <f t="shared" si="1"/>
        <v>74627</v>
      </c>
      <c r="L26" s="223">
        <v>75703</v>
      </c>
      <c r="M26" s="152"/>
      <c r="N26" s="1"/>
    </row>
    <row r="27" spans="9:14" ht="13.5">
      <c r="I27" s="184">
        <f t="shared" si="0"/>
        <v>70344</v>
      </c>
      <c r="J27" s="42" t="s">
        <v>168</v>
      </c>
      <c r="K27" s="184">
        <f t="shared" si="1"/>
        <v>70344</v>
      </c>
      <c r="L27" s="223">
        <v>66645</v>
      </c>
      <c r="M27" s="152"/>
      <c r="N27" s="1"/>
    </row>
    <row r="28" spans="9:14" ht="13.5">
      <c r="I28" s="184">
        <f t="shared" si="0"/>
        <v>62075</v>
      </c>
      <c r="J28" s="42" t="s">
        <v>117</v>
      </c>
      <c r="K28" s="184">
        <f t="shared" si="1"/>
        <v>62075</v>
      </c>
      <c r="L28" s="223">
        <v>62445</v>
      </c>
      <c r="M28" s="152"/>
      <c r="N28" s="2"/>
    </row>
    <row r="29" spans="9:14" ht="13.5">
      <c r="I29" s="184">
        <f t="shared" si="0"/>
        <v>53774</v>
      </c>
      <c r="J29" s="112" t="s">
        <v>179</v>
      </c>
      <c r="K29" s="184">
        <f t="shared" si="1"/>
        <v>53774</v>
      </c>
      <c r="L29" s="223">
        <v>42455</v>
      </c>
      <c r="M29" s="152"/>
      <c r="N29" s="1"/>
    </row>
    <row r="30" spans="9:14" ht="13.5">
      <c r="I30" s="184">
        <f t="shared" si="0"/>
        <v>50345</v>
      </c>
      <c r="J30" s="112" t="s">
        <v>180</v>
      </c>
      <c r="K30" s="184">
        <f t="shared" si="1"/>
        <v>50345</v>
      </c>
      <c r="L30" s="223">
        <v>50357</v>
      </c>
      <c r="M30" s="152"/>
      <c r="N30" s="1"/>
    </row>
    <row r="31" spans="9:14" ht="13.5">
      <c r="I31" s="184">
        <f t="shared" si="0"/>
        <v>50075</v>
      </c>
      <c r="J31" s="112" t="s">
        <v>165</v>
      </c>
      <c r="K31" s="184">
        <f t="shared" si="1"/>
        <v>50075</v>
      </c>
      <c r="L31" s="223">
        <v>45326</v>
      </c>
      <c r="M31" s="152"/>
      <c r="N31" s="1"/>
    </row>
    <row r="32" spans="9:14" ht="13.5">
      <c r="I32" s="184">
        <f t="shared" si="0"/>
        <v>41669</v>
      </c>
      <c r="J32" s="112" t="s">
        <v>228</v>
      </c>
      <c r="K32" s="184">
        <f t="shared" si="1"/>
        <v>41669</v>
      </c>
      <c r="L32" s="224">
        <v>39602</v>
      </c>
      <c r="M32" s="152"/>
      <c r="N32" s="39"/>
    </row>
    <row r="33" spans="9:14" ht="13.5">
      <c r="I33" s="184">
        <f t="shared" si="0"/>
        <v>41648</v>
      </c>
      <c r="J33" s="112" t="s">
        <v>176</v>
      </c>
      <c r="K33" s="184">
        <f t="shared" si="1"/>
        <v>41648</v>
      </c>
      <c r="L33" s="223">
        <v>40502</v>
      </c>
      <c r="M33" s="152"/>
      <c r="N33" s="39"/>
    </row>
    <row r="34" spans="8:12" ht="14.25" thickBot="1">
      <c r="H34" s="8"/>
      <c r="I34" s="194">
        <f>SUM(J13-(I24+I25+I26+I27+I28+I29+I30+I31+I32+I33))</f>
        <v>320407</v>
      </c>
      <c r="J34" s="195" t="s">
        <v>99</v>
      </c>
      <c r="K34" s="194">
        <f>SUM(I34)</f>
        <v>320407</v>
      </c>
      <c r="L34" s="194" t="s">
        <v>116</v>
      </c>
    </row>
    <row r="35" spans="8:12" ht="15.75" thickBot="1" thickTop="1">
      <c r="H35" s="8"/>
      <c r="I35" s="174">
        <f>SUM(I24:I34)</f>
        <v>1036272</v>
      </c>
      <c r="J35" s="218" t="s">
        <v>9</v>
      </c>
      <c r="K35" s="198">
        <f>SUM(J13)</f>
        <v>1036272</v>
      </c>
      <c r="L35" s="222">
        <v>1021559</v>
      </c>
    </row>
    <row r="36" ht="14.25" thickTop="1"/>
    <row r="37" spans="9:11" ht="13.5">
      <c r="I37" s="41" t="s">
        <v>209</v>
      </c>
      <c r="J37" s="41"/>
      <c r="K37" s="41" t="s">
        <v>209</v>
      </c>
    </row>
    <row r="38" spans="9:11" ht="13.5">
      <c r="I38" s="196">
        <f>SUM(L3)</f>
        <v>229688</v>
      </c>
      <c r="J38" s="42" t="s">
        <v>114</v>
      </c>
      <c r="K38" s="196">
        <f>SUM(I38)</f>
        <v>229688</v>
      </c>
    </row>
    <row r="39" spans="9:11" ht="13.5">
      <c r="I39" s="196">
        <f aca="true" t="shared" si="2" ref="I39:I47">SUM(L4)</f>
        <v>91388</v>
      </c>
      <c r="J39" s="42" t="s">
        <v>163</v>
      </c>
      <c r="K39" s="196">
        <f aca="true" t="shared" si="3" ref="K39:K47">SUM(I39)</f>
        <v>91388</v>
      </c>
    </row>
    <row r="40" spans="9:11" ht="13.5">
      <c r="I40" s="196">
        <f t="shared" si="2"/>
        <v>81350</v>
      </c>
      <c r="J40" s="42" t="s">
        <v>166</v>
      </c>
      <c r="K40" s="196">
        <f t="shared" si="3"/>
        <v>81350</v>
      </c>
    </row>
    <row r="41" spans="9:11" ht="13.5">
      <c r="I41" s="196">
        <f t="shared" si="2"/>
        <v>111426</v>
      </c>
      <c r="J41" s="42" t="s">
        <v>168</v>
      </c>
      <c r="K41" s="196">
        <f t="shared" si="3"/>
        <v>111426</v>
      </c>
    </row>
    <row r="42" spans="9:11" ht="13.5">
      <c r="I42" s="196">
        <f t="shared" si="2"/>
        <v>71131</v>
      </c>
      <c r="J42" s="42" t="s">
        <v>117</v>
      </c>
      <c r="K42" s="196">
        <f t="shared" si="3"/>
        <v>71131</v>
      </c>
    </row>
    <row r="43" spans="9:11" ht="13.5">
      <c r="I43" s="196">
        <f>SUM(L8)</f>
        <v>41258</v>
      </c>
      <c r="J43" s="112" t="s">
        <v>179</v>
      </c>
      <c r="K43" s="196">
        <f t="shared" si="3"/>
        <v>41258</v>
      </c>
    </row>
    <row r="44" spans="9:11" ht="13.5">
      <c r="I44" s="196">
        <f t="shared" si="2"/>
        <v>58730</v>
      </c>
      <c r="J44" s="112" t="s">
        <v>180</v>
      </c>
      <c r="K44" s="196">
        <f t="shared" si="3"/>
        <v>58730</v>
      </c>
    </row>
    <row r="45" spans="9:11" ht="13.5">
      <c r="I45" s="196">
        <f>SUM(L10)</f>
        <v>65591</v>
      </c>
      <c r="J45" s="112" t="s">
        <v>165</v>
      </c>
      <c r="K45" s="196">
        <f t="shared" si="3"/>
        <v>65591</v>
      </c>
    </row>
    <row r="46" spans="9:13" ht="13.5">
      <c r="I46" s="196">
        <f t="shared" si="2"/>
        <v>17930</v>
      </c>
      <c r="J46" s="112" t="s">
        <v>228</v>
      </c>
      <c r="K46" s="196">
        <f t="shared" si="3"/>
        <v>17930</v>
      </c>
      <c r="M46" s="8"/>
    </row>
    <row r="47" spans="9:13" ht="14.25" thickBot="1">
      <c r="I47" s="196">
        <f t="shared" si="2"/>
        <v>40917</v>
      </c>
      <c r="J47" s="112" t="s">
        <v>176</v>
      </c>
      <c r="K47" s="196">
        <f t="shared" si="3"/>
        <v>40917</v>
      </c>
      <c r="M47" s="8"/>
    </row>
    <row r="48" spans="9:11" ht="15" thickBot="1" thickTop="1">
      <c r="I48" s="171">
        <f>SUM(L13-(I38+I39+I40+I41+I42+I43+I44+I45+I46+I47))</f>
        <v>390630</v>
      </c>
      <c r="J48" s="112" t="s">
        <v>216</v>
      </c>
      <c r="K48" s="172">
        <f>SUM(I48)</f>
        <v>390630</v>
      </c>
    </row>
    <row r="49" spans="9:12" ht="15" thickBot="1" thickTop="1">
      <c r="I49" s="416">
        <f>SUM(I38:I48)</f>
        <v>1200039</v>
      </c>
      <c r="J49" s="173"/>
      <c r="K49" s="200">
        <f>SUM(L13)</f>
        <v>1200039</v>
      </c>
      <c r="L49" s="8"/>
    </row>
    <row r="50" ht="15" thickBot="1" thickTop="1"/>
    <row r="51" spans="1:9" ht="13.5">
      <c r="A51" s="42" t="s">
        <v>60</v>
      </c>
      <c r="B51" s="28" t="s">
        <v>61</v>
      </c>
      <c r="C51" s="83" t="s">
        <v>218</v>
      </c>
      <c r="D51" s="83" t="s">
        <v>203</v>
      </c>
      <c r="E51" s="28" t="s">
        <v>54</v>
      </c>
      <c r="F51" s="28" t="s">
        <v>62</v>
      </c>
      <c r="G51" s="28" t="s">
        <v>109</v>
      </c>
      <c r="I51" s="8"/>
    </row>
    <row r="52" spans="1:11" ht="13.5">
      <c r="A52" s="28">
        <v>1</v>
      </c>
      <c r="B52" s="42" t="s">
        <v>114</v>
      </c>
      <c r="C52" s="6">
        <f aca="true" t="shared" si="4" ref="C52:C61">SUM(J3)</f>
        <v>188373</v>
      </c>
      <c r="D52" s="6">
        <f aca="true" t="shared" si="5" ref="D52:D61">SUM(I38)</f>
        <v>229688</v>
      </c>
      <c r="E52" s="43">
        <f aca="true" t="shared" si="6" ref="E52:E61">SUM(K24/L24*100)</f>
        <v>97.35894109560013</v>
      </c>
      <c r="F52" s="43">
        <f aca="true" t="shared" si="7" ref="F52:F62">SUM(C52/D52*100)</f>
        <v>82.01255616314305</v>
      </c>
      <c r="G52" s="42"/>
      <c r="I52" s="8"/>
      <c r="K52" s="8"/>
    </row>
    <row r="53" spans="1:9" ht="13.5">
      <c r="A53" s="28">
        <v>2</v>
      </c>
      <c r="B53" s="42" t="s">
        <v>163</v>
      </c>
      <c r="C53" s="6">
        <f t="shared" si="4"/>
        <v>82935</v>
      </c>
      <c r="D53" s="6">
        <f t="shared" si="5"/>
        <v>91388</v>
      </c>
      <c r="E53" s="43">
        <f t="shared" si="6"/>
        <v>104.46266626360338</v>
      </c>
      <c r="F53" s="43">
        <f t="shared" si="7"/>
        <v>90.75042675187113</v>
      </c>
      <c r="G53" s="42"/>
      <c r="I53" s="8"/>
    </row>
    <row r="54" spans="1:9" ht="13.5">
      <c r="A54" s="28">
        <v>3</v>
      </c>
      <c r="B54" s="42" t="s">
        <v>166</v>
      </c>
      <c r="C54" s="6">
        <f t="shared" si="4"/>
        <v>74627</v>
      </c>
      <c r="D54" s="6">
        <f t="shared" si="5"/>
        <v>81350</v>
      </c>
      <c r="E54" s="43">
        <f t="shared" si="6"/>
        <v>98.57865606382839</v>
      </c>
      <c r="F54" s="43">
        <f t="shared" si="7"/>
        <v>91.73570989551322</v>
      </c>
      <c r="G54" s="42"/>
      <c r="I54" s="8"/>
    </row>
    <row r="55" spans="1:7" ht="13.5">
      <c r="A55" s="28">
        <v>4</v>
      </c>
      <c r="B55" s="42" t="s">
        <v>168</v>
      </c>
      <c r="C55" s="6">
        <f t="shared" si="4"/>
        <v>70344</v>
      </c>
      <c r="D55" s="6">
        <f t="shared" si="5"/>
        <v>111426</v>
      </c>
      <c r="E55" s="43">
        <f t="shared" si="6"/>
        <v>105.55030384875084</v>
      </c>
      <c r="F55" s="43">
        <f t="shared" si="7"/>
        <v>63.130687631253025</v>
      </c>
      <c r="G55" s="42"/>
    </row>
    <row r="56" spans="1:7" ht="13.5">
      <c r="A56" s="28">
        <v>5</v>
      </c>
      <c r="B56" s="42" t="s">
        <v>117</v>
      </c>
      <c r="C56" s="6">
        <f t="shared" si="4"/>
        <v>62075</v>
      </c>
      <c r="D56" s="6">
        <f t="shared" si="5"/>
        <v>71131</v>
      </c>
      <c r="E56" s="43">
        <f t="shared" si="6"/>
        <v>99.40747858115141</v>
      </c>
      <c r="F56" s="43">
        <f t="shared" si="7"/>
        <v>87.26856082439443</v>
      </c>
      <c r="G56" s="42"/>
    </row>
    <row r="57" spans="1:7" ht="13.5">
      <c r="A57" s="28">
        <v>6</v>
      </c>
      <c r="B57" s="112" t="s">
        <v>179</v>
      </c>
      <c r="C57" s="6">
        <f t="shared" si="4"/>
        <v>53774</v>
      </c>
      <c r="D57" s="6">
        <f t="shared" si="5"/>
        <v>41258</v>
      </c>
      <c r="E57" s="43">
        <f t="shared" si="6"/>
        <v>126.66117065127781</v>
      </c>
      <c r="F57" s="43">
        <f t="shared" si="7"/>
        <v>130.335934848999</v>
      </c>
      <c r="G57" s="42"/>
    </row>
    <row r="58" spans="1:7" ht="13.5">
      <c r="A58" s="28">
        <v>7</v>
      </c>
      <c r="B58" s="112" t="s">
        <v>180</v>
      </c>
      <c r="C58" s="6">
        <f t="shared" si="4"/>
        <v>50345</v>
      </c>
      <c r="D58" s="6">
        <f t="shared" si="5"/>
        <v>58730</v>
      </c>
      <c r="E58" s="43">
        <f t="shared" si="6"/>
        <v>99.97617014516354</v>
      </c>
      <c r="F58" s="43">
        <f t="shared" si="7"/>
        <v>85.72279925080879</v>
      </c>
      <c r="G58" s="42"/>
    </row>
    <row r="59" spans="1:7" ht="13.5">
      <c r="A59" s="28">
        <v>8</v>
      </c>
      <c r="B59" s="112" t="s">
        <v>165</v>
      </c>
      <c r="C59" s="6">
        <f t="shared" si="4"/>
        <v>50075</v>
      </c>
      <c r="D59" s="6">
        <f t="shared" si="5"/>
        <v>65591</v>
      </c>
      <c r="E59" s="43">
        <f t="shared" si="6"/>
        <v>110.47743017252792</v>
      </c>
      <c r="F59" s="43">
        <f t="shared" si="7"/>
        <v>76.34431553109421</v>
      </c>
      <c r="G59" s="42"/>
    </row>
    <row r="60" spans="1:7" ht="13.5">
      <c r="A60" s="28">
        <v>9</v>
      </c>
      <c r="B60" s="112" t="s">
        <v>228</v>
      </c>
      <c r="C60" s="6">
        <f t="shared" si="4"/>
        <v>41669</v>
      </c>
      <c r="D60" s="6">
        <f t="shared" si="5"/>
        <v>17930</v>
      </c>
      <c r="E60" s="43">
        <f t="shared" si="6"/>
        <v>105.2194333619514</v>
      </c>
      <c r="F60" s="43">
        <f t="shared" si="7"/>
        <v>232.3982152816509</v>
      </c>
      <c r="G60" s="42"/>
    </row>
    <row r="61" spans="1:7" ht="14.25" thickBot="1">
      <c r="A61" s="117">
        <v>10</v>
      </c>
      <c r="B61" s="112" t="s">
        <v>176</v>
      </c>
      <c r="C61" s="120">
        <f t="shared" si="4"/>
        <v>41648</v>
      </c>
      <c r="D61" s="120">
        <f t="shared" si="5"/>
        <v>40917</v>
      </c>
      <c r="E61" s="111">
        <f t="shared" si="6"/>
        <v>102.82948990173324</v>
      </c>
      <c r="F61" s="111">
        <f t="shared" si="7"/>
        <v>101.78654349048072</v>
      </c>
      <c r="G61" s="112"/>
    </row>
    <row r="62" spans="1:7" ht="14.25" thickTop="1">
      <c r="A62" s="216"/>
      <c r="B62" s="180" t="s">
        <v>108</v>
      </c>
      <c r="C62" s="217">
        <f>SUM(J13)</f>
        <v>1036272</v>
      </c>
      <c r="D62" s="217">
        <f>SUM(L13)</f>
        <v>1200039</v>
      </c>
      <c r="E62" s="219">
        <f>SUM(C62/L35)*100</f>
        <v>101.44024965763111</v>
      </c>
      <c r="F62" s="219">
        <f t="shared" si="7"/>
        <v>86.35319352121056</v>
      </c>
      <c r="G62" s="231">
        <v>66.7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2009-12-07T01:18:05Z</cp:lastPrinted>
  <dcterms:created xsi:type="dcterms:W3CDTF">2004-08-12T01:21:30Z</dcterms:created>
  <dcterms:modified xsi:type="dcterms:W3CDTF">2009-12-09T02:50:51Z</dcterms:modified>
  <cp:category/>
  <cp:version/>
  <cp:contentType/>
  <cp:contentStatus/>
</cp:coreProperties>
</file>