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9.xml" ContentType="application/vnd.openxmlformats-officedocument.drawing+xml"/>
  <Override PartName="/xl/worksheets/sheet5.xml" ContentType="application/vnd.openxmlformats-officedocument.spreadsheetml.worksheet+xml"/>
  <Override PartName="/xl/drawings/drawing12.xml" ContentType="application/vnd.openxmlformats-officedocument.drawing+xml"/>
  <Override PartName="/xl/worksheets/sheet6.xml" ContentType="application/vnd.openxmlformats-officedocument.spreadsheetml.worksheet+xml"/>
  <Override PartName="/xl/drawings/drawing15.xml" ContentType="application/vnd.openxmlformats-officedocument.drawing+xml"/>
  <Override PartName="/xl/worksheets/sheet7.xml" ContentType="application/vnd.openxmlformats-officedocument.spreadsheetml.worksheet+xml"/>
  <Override PartName="/xl/drawings/drawing18.xml" ContentType="application/vnd.openxmlformats-officedocument.drawing+xml"/>
  <Override PartName="/xl/worksheets/sheet8.xml" ContentType="application/vnd.openxmlformats-officedocument.spreadsheetml.worksheet+xml"/>
  <Override PartName="/xl/drawings/drawing21.xml" ContentType="application/vnd.openxmlformats-officedocument.drawing+xml"/>
  <Override PartName="/xl/worksheets/sheet9.xml" ContentType="application/vnd.openxmlformats-officedocument.spreadsheetml.worksheet+xml"/>
  <Override PartName="/xl/drawings/drawing24.xml" ContentType="application/vnd.openxmlformats-officedocument.drawing+xml"/>
  <Override PartName="/xl/worksheets/sheet10.xml" ContentType="application/vnd.openxmlformats-officedocument.spreadsheetml.worksheet+xml"/>
  <Override PartName="/xl/drawings/drawing27.xml" ContentType="application/vnd.openxmlformats-officedocument.drawing+xml"/>
  <Override PartName="/xl/worksheets/sheet11.xml" ContentType="application/vnd.openxmlformats-officedocument.spreadsheetml.worksheet+xml"/>
  <Override PartName="/xl/drawings/drawing30.xml" ContentType="application/vnd.openxmlformats-officedocument.drawing+xml"/>
  <Override PartName="/xl/worksheets/sheet12.xml" ContentType="application/vnd.openxmlformats-officedocument.spreadsheetml.worksheet+xml"/>
  <Override PartName="/xl/drawings/drawing33.xml" ContentType="application/vnd.openxmlformats-officedocument.drawing+xml"/>
  <Override PartName="/xl/worksheets/sheet13.xml" ContentType="application/vnd.openxmlformats-officedocument.spreadsheetml.worksheet+xml"/>
  <Override PartName="/xl/drawings/drawing37.xml" ContentType="application/vnd.openxmlformats-officedocument.drawing+xml"/>
  <Override PartName="/xl/worksheets/sheet14.xml" ContentType="application/vnd.openxmlformats-officedocument.spreadsheetml.worksheet+xml"/>
  <Override PartName="/xl/drawings/drawing41.xml" ContentType="application/vnd.openxmlformats-officedocument.drawing+xml"/>
  <Override PartName="/xl/worksheets/sheet15.xml" ContentType="application/vnd.openxmlformats-officedocument.spreadsheetml.worksheet+xml"/>
  <Override PartName="/xl/drawings/drawing45.xml" ContentType="application/vnd.openxmlformats-officedocument.drawing+xml"/>
  <Override PartName="/xl/worksheets/sheet16.xml" ContentType="application/vnd.openxmlformats-officedocument.spreadsheetml.worksheet+xml"/>
  <Override PartName="/xl/drawings/drawing49.xml" ContentType="application/vnd.openxmlformats-officedocument.drawing+xml"/>
  <Override PartName="/xl/worksheets/sheet17.xml" ContentType="application/vnd.openxmlformats-officedocument.spreadsheetml.worksheet+xml"/>
  <Override PartName="/xl/drawings/drawing53.xml" ContentType="application/vnd.openxmlformats-officedocument.drawing+xml"/>
  <Override PartName="/xl/worksheets/sheet18.xml" ContentType="application/vnd.openxmlformats-officedocument.spreadsheetml.worksheet+xml"/>
  <Override PartName="/xl/drawings/drawing5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6.xml" ContentType="application/vnd.openxmlformats-officedocument.drawingml.chartshapes+xml"/>
  <Override PartName="/xl/drawings/drawing28.xml" ContentType="application/vnd.openxmlformats-officedocument.drawingml.chartshapes+xml"/>
  <Override PartName="/xl/drawings/drawing29.xml" ContentType="application/vnd.openxmlformats-officedocument.drawingml.chartshapes+xml"/>
  <Override PartName="/xl/drawings/drawing31.xml" ContentType="application/vnd.openxmlformats-officedocument.drawingml.chartshapes+xml"/>
  <Override PartName="/xl/drawings/drawing32.xml" ContentType="application/vnd.openxmlformats-officedocument.drawingml.chartshapes+xml"/>
  <Override PartName="/xl/drawings/drawing34.xml" ContentType="application/vnd.openxmlformats-officedocument.drawingml.chartshapes+xml"/>
  <Override PartName="/xl/drawings/drawing35.xml" ContentType="application/vnd.openxmlformats-officedocument.drawingml.chartshapes+xml"/>
  <Override PartName="/xl/drawings/drawing36.xml" ContentType="application/vnd.openxmlformats-officedocument.drawingml.chartshapes+xml"/>
  <Override PartName="/xl/drawings/drawing38.xml" ContentType="application/vnd.openxmlformats-officedocument.drawingml.chartshapes+xml"/>
  <Override PartName="/xl/drawings/drawing39.xml" ContentType="application/vnd.openxmlformats-officedocument.drawingml.chartshapes+xml"/>
  <Override PartName="/xl/drawings/drawing40.xml" ContentType="application/vnd.openxmlformats-officedocument.drawingml.chartshapes+xml"/>
  <Override PartName="/xl/drawings/drawing42.xml" ContentType="application/vnd.openxmlformats-officedocument.drawingml.chartshapes+xml"/>
  <Override PartName="/xl/drawings/drawing43.xml" ContentType="application/vnd.openxmlformats-officedocument.drawingml.chartshapes+xml"/>
  <Override PartName="/xl/drawings/drawing44.xml" ContentType="application/vnd.openxmlformats-officedocument.drawingml.chartshapes+xml"/>
  <Override PartName="/xl/drawings/drawing46.xml" ContentType="application/vnd.openxmlformats-officedocument.drawingml.chartshapes+xml"/>
  <Override PartName="/xl/drawings/drawing47.xml" ContentType="application/vnd.openxmlformats-officedocument.drawingml.chartshapes+xml"/>
  <Override PartName="/xl/drawings/drawing48.xml" ContentType="application/vnd.openxmlformats-officedocument.drawingml.chartshapes+xml"/>
  <Override PartName="/xl/drawings/drawing50.xml" ContentType="application/vnd.openxmlformats-officedocument.drawingml.chartshapes+xml"/>
  <Override PartName="/xl/drawings/drawing51.xml" ContentType="application/vnd.openxmlformats-officedocument.drawingml.chartshapes+xml"/>
  <Override PartName="/xl/drawings/drawing52.xml" ContentType="application/vnd.openxmlformats-officedocument.drawingml.chartshapes+xml"/>
  <Override PartName="/xl/drawings/drawing54.xml" ContentType="application/vnd.openxmlformats-officedocument.drawingml.chartshapes+xml"/>
  <Override PartName="/xl/drawings/drawing55.xml" ContentType="application/vnd.openxmlformats-officedocument.drawingml.chartshapes+xml"/>
  <Override PartName="/xl/drawings/drawing5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5415" windowHeight="8340" tabRatio="597" activeTab="0"/>
  </bookViews>
  <sheets>
    <sheet name="貨物動向目次" sheetId="1" r:id="rId1"/>
    <sheet name="1・面積、会員数" sheetId="2" r:id="rId2"/>
    <sheet name="2・使用状況" sheetId="3" r:id="rId3"/>
    <sheet name="3・推移" sheetId="4" r:id="rId4"/>
    <sheet name="4・入庫高" sheetId="5" r:id="rId5"/>
    <sheet name="5・東部・富士" sheetId="6" r:id="rId6"/>
    <sheet name="6・清水・静岡" sheetId="7" r:id="rId7"/>
    <sheet name="7・駿遠・西部" sheetId="8" r:id="rId8"/>
    <sheet name="8・保管残高" sheetId="9" r:id="rId9"/>
    <sheet name="9・東部、富士" sheetId="10" r:id="rId10"/>
    <sheet name="10・清水、静岡" sheetId="11" r:id="rId11"/>
    <sheet name="11・駿遠、西部" sheetId="12" r:id="rId12"/>
    <sheet name="12・東部推移" sheetId="13" r:id="rId13"/>
    <sheet name="13・富士支部推移" sheetId="14" r:id="rId14"/>
    <sheet name="14・清水推移" sheetId="15" r:id="rId15"/>
    <sheet name="15・静岡推移" sheetId="16" r:id="rId16"/>
    <sheet name="16・駿遠推移" sheetId="17" r:id="rId17"/>
    <sheet name="17・西部推移" sheetId="18" r:id="rId18"/>
  </sheets>
  <definedNames>
    <definedName name="_xlnm.Print_Area" localSheetId="14">'14・清水推移'!$A:$IV</definedName>
    <definedName name="_xlnm.Print_Area" localSheetId="4">'4・入庫高'!$A:$IV</definedName>
    <definedName name="_xlnm.Print_Area" localSheetId="8">'8・保管残高'!$A:$IV</definedName>
  </definedNames>
  <calcPr fullCalcOnLoad="1"/>
</workbook>
</file>

<file path=xl/sharedStrings.xml><?xml version="1.0" encoding="utf-8"?>
<sst xmlns="http://schemas.openxmlformats.org/spreadsheetml/2006/main" count="1201" uniqueCount="256">
  <si>
    <t>飲料</t>
  </si>
  <si>
    <t>その他の食料工業品</t>
  </si>
  <si>
    <t>雑品</t>
  </si>
  <si>
    <t>電気機械</t>
  </si>
  <si>
    <t>米</t>
  </si>
  <si>
    <t>その他の日用品</t>
  </si>
  <si>
    <t>麦</t>
  </si>
  <si>
    <t>鉄鋼</t>
  </si>
  <si>
    <t>合計</t>
  </si>
  <si>
    <t>合計</t>
  </si>
  <si>
    <t>静岡県保管残高上位10品目　（トン）</t>
  </si>
  <si>
    <t>東部支部</t>
  </si>
  <si>
    <t>富士支部</t>
  </si>
  <si>
    <t>清水支部</t>
  </si>
  <si>
    <t>静岡支部</t>
  </si>
  <si>
    <t>駿遠支部</t>
  </si>
  <si>
    <t>西部支部</t>
  </si>
  <si>
    <t>所管面積</t>
  </si>
  <si>
    <t>在庫面積</t>
  </si>
  <si>
    <t>合計</t>
  </si>
  <si>
    <t>空面積</t>
  </si>
  <si>
    <t>品目</t>
  </si>
  <si>
    <t>雑穀</t>
  </si>
  <si>
    <t>豆</t>
  </si>
  <si>
    <t>畜産品</t>
  </si>
  <si>
    <t>水産品</t>
  </si>
  <si>
    <t>油脂用作物</t>
  </si>
  <si>
    <t>葉たばこ</t>
  </si>
  <si>
    <t>その他の農産物</t>
  </si>
  <si>
    <t>天然ゴム</t>
  </si>
  <si>
    <t>木材</t>
  </si>
  <si>
    <t>非金属鉱物</t>
  </si>
  <si>
    <t>非鉄金属</t>
  </si>
  <si>
    <t>金属製品</t>
  </si>
  <si>
    <t>その他の機械</t>
  </si>
  <si>
    <t>板ガラス・同製品</t>
  </si>
  <si>
    <t>その他の窯業品</t>
  </si>
  <si>
    <t>石油製品</t>
  </si>
  <si>
    <t>科学薬品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</si>
  <si>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</si>
  <si>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</si>
  <si>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</si>
  <si>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</si>
  <si>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</si>
  <si>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</si>
  <si>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</si>
  <si>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化学繊維織物</t>
  </si>
  <si>
    <t>その他の織物</t>
  </si>
  <si>
    <t>缶詰・ビン詰</t>
  </si>
  <si>
    <t>砂糖</t>
  </si>
  <si>
    <t>織物製品</t>
  </si>
  <si>
    <t>ゴム製品</t>
  </si>
  <si>
    <t>その他の製造工業品</t>
  </si>
  <si>
    <t>動植物性飼・肥料</t>
  </si>
  <si>
    <t>備考</t>
  </si>
  <si>
    <t>前月比％</t>
  </si>
  <si>
    <t>前年同月比％</t>
  </si>
  <si>
    <t>前月比％</t>
  </si>
  <si>
    <t>順位</t>
  </si>
  <si>
    <t>その他</t>
  </si>
  <si>
    <t>順位</t>
  </si>
  <si>
    <t>順位</t>
  </si>
  <si>
    <t>品目</t>
  </si>
  <si>
    <t>前年同月比％</t>
  </si>
  <si>
    <t>利用率％</t>
  </si>
  <si>
    <t>在庫面積</t>
  </si>
  <si>
    <t>備考</t>
  </si>
  <si>
    <t>サイロ</t>
  </si>
  <si>
    <t>危険品倉庫</t>
  </si>
  <si>
    <r>
      <t>347，233 m</t>
    </r>
    <r>
      <rPr>
        <sz val="8"/>
        <rFont val="ＭＳ Ｐゴシック"/>
        <family val="3"/>
      </rPr>
      <t>3</t>
    </r>
  </si>
  <si>
    <t>　　　　　　　　　区分</t>
  </si>
  <si>
    <t>倉庫別</t>
  </si>
  <si>
    <t>合計</t>
  </si>
  <si>
    <t>支部別入庫高</t>
  </si>
  <si>
    <t>前年同月比％</t>
  </si>
  <si>
    <t>前月比％</t>
  </si>
  <si>
    <t>備考</t>
  </si>
  <si>
    <t>品目</t>
  </si>
  <si>
    <t>雑品</t>
  </si>
  <si>
    <t>化学繊維織物</t>
  </si>
  <si>
    <t>化学繊維織物</t>
  </si>
  <si>
    <t>40品目合計</t>
  </si>
  <si>
    <t>40品目合計</t>
  </si>
  <si>
    <t>４０品目合計</t>
  </si>
  <si>
    <t>４０品目合計</t>
  </si>
  <si>
    <t>回転率％</t>
  </si>
  <si>
    <t>４０品目合計</t>
  </si>
  <si>
    <t>回転率</t>
  </si>
  <si>
    <t>４０品目合計</t>
  </si>
  <si>
    <t>　</t>
  </si>
  <si>
    <t>グラフ関連数字</t>
  </si>
  <si>
    <t>東部</t>
  </si>
  <si>
    <t>富士</t>
  </si>
  <si>
    <t>清水支部</t>
  </si>
  <si>
    <t>清水支部</t>
  </si>
  <si>
    <t>40品目合計</t>
  </si>
  <si>
    <t>西部支部</t>
  </si>
  <si>
    <t>西部支部</t>
  </si>
  <si>
    <t>前月</t>
  </si>
  <si>
    <t>缶詰・びん詰</t>
  </si>
  <si>
    <t>野積倉庫</t>
  </si>
  <si>
    <t>東部支部</t>
  </si>
  <si>
    <t>40品目合計</t>
  </si>
  <si>
    <t>入庫高</t>
  </si>
  <si>
    <t>入庫高</t>
  </si>
  <si>
    <t>保管残高</t>
  </si>
  <si>
    <t>計</t>
  </si>
  <si>
    <t>その他</t>
  </si>
  <si>
    <t>グラフ</t>
  </si>
  <si>
    <t>トン</t>
  </si>
  <si>
    <t>前月</t>
  </si>
  <si>
    <t>駿遠支部</t>
  </si>
  <si>
    <t>麦</t>
  </si>
  <si>
    <t>その他の織物</t>
  </si>
  <si>
    <t>富士支部</t>
  </si>
  <si>
    <t>化学薬品</t>
  </si>
  <si>
    <t>前月合計</t>
  </si>
  <si>
    <t>４０品目合計</t>
  </si>
  <si>
    <t>４０品目合計</t>
  </si>
  <si>
    <t>回転率</t>
  </si>
  <si>
    <t>４０品目計</t>
  </si>
  <si>
    <t>当月</t>
  </si>
  <si>
    <t>缶詰・びん詰</t>
  </si>
  <si>
    <t>紙・パルプ</t>
  </si>
  <si>
    <t>その他の食料工業品</t>
  </si>
  <si>
    <t>その他の製造工業品</t>
  </si>
  <si>
    <t>紙・パルプ</t>
  </si>
  <si>
    <t>紙・パルプ</t>
  </si>
  <si>
    <t>在庫面積</t>
  </si>
  <si>
    <t>※※※※☆☆☆</t>
  </si>
  <si>
    <t>その他の日用品</t>
  </si>
  <si>
    <t>22，977 ㎡</t>
  </si>
  <si>
    <t>電気機械</t>
  </si>
  <si>
    <t>前月</t>
  </si>
  <si>
    <t>飲料</t>
  </si>
  <si>
    <t>その他の化学工業品</t>
  </si>
  <si>
    <t>その他の日用品</t>
  </si>
  <si>
    <t>その他の農産物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</si>
  <si>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</si>
  <si>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</si>
  <si>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</si>
  <si>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</si>
  <si>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</si>
  <si>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</si>
  <si>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</si>
  <si>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</si>
  <si>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</si>
  <si>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</si>
  <si>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</si>
  <si>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</si>
  <si>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平成１５年</t>
  </si>
  <si>
    <t>平成１６年</t>
  </si>
  <si>
    <t>平成１７年</t>
  </si>
  <si>
    <t>平成9年</t>
  </si>
  <si>
    <t>平成10年</t>
  </si>
  <si>
    <t>平成11年</t>
  </si>
  <si>
    <t>平成12年</t>
  </si>
  <si>
    <t>平成13年</t>
  </si>
  <si>
    <t>平成16年</t>
  </si>
  <si>
    <t>保管残高</t>
  </si>
  <si>
    <t>所管面積</t>
  </si>
  <si>
    <t>平成１８年</t>
  </si>
  <si>
    <t>平成１７年</t>
  </si>
  <si>
    <t>平成１８年</t>
  </si>
  <si>
    <t>平成１7年</t>
  </si>
  <si>
    <t>平成１７年</t>
  </si>
  <si>
    <t>平成１６年</t>
  </si>
  <si>
    <t>１月</t>
  </si>
  <si>
    <t>２月</t>
  </si>
  <si>
    <t>３月</t>
  </si>
  <si>
    <t>平成１５年</t>
  </si>
  <si>
    <t>平成１６年</t>
  </si>
  <si>
    <t>平成１７年</t>
  </si>
  <si>
    <t>平成１８年</t>
  </si>
  <si>
    <t>平成１６年</t>
  </si>
  <si>
    <t>平成１７年</t>
  </si>
  <si>
    <t>所管面積（1～3類）と保管残高の推移</t>
  </si>
  <si>
    <t>倉庫使用状況</t>
  </si>
  <si>
    <t>入庫高、保管残高、回転率の推移</t>
  </si>
  <si>
    <t>入庫高上位１０品目</t>
  </si>
  <si>
    <t>静　岡　県　内　の　貨　物　動　向</t>
  </si>
  <si>
    <t>保管残高上位10品目</t>
  </si>
  <si>
    <t>東部、富士支部　　　入庫高上位10品目</t>
  </si>
  <si>
    <t>清水、静岡支部　　　入庫高上位10品目</t>
  </si>
  <si>
    <t>駿遠、西部支部　　　入庫高上位10品目</t>
  </si>
  <si>
    <t>東部、富士支部　　　保管残高上位10品目</t>
  </si>
  <si>
    <t>清水、静岡支部　　　保管残高上位10品目</t>
  </si>
  <si>
    <t>駿遠、西部支部　　　保管残高上位10品目</t>
  </si>
  <si>
    <t>東部支部　　　　　　　入庫、残高、回転率の推移</t>
  </si>
  <si>
    <t>富士支部　　　　　　　入庫、残高、回転率の推移　　</t>
  </si>
  <si>
    <t>清水支部　　　　　　　入庫、残高、回転率の推移</t>
  </si>
  <si>
    <t>駿遠支部　　　　　　　入庫、残高、回転率の推移</t>
  </si>
  <si>
    <t>西部支部　　　　　　　入庫、残高、回転率の推移</t>
  </si>
  <si>
    <t>静岡支部</t>
  </si>
  <si>
    <t>　　　　　　入庫、残高、回転率の推移</t>
  </si>
  <si>
    <t>シートＮＯ</t>
  </si>
  <si>
    <t>シ　ー　ト　名　称</t>
  </si>
  <si>
    <t>静　　岡　　県　　倉　　庫　　協　　会</t>
  </si>
  <si>
    <t>雑品</t>
  </si>
  <si>
    <t>４０品目合計</t>
  </si>
  <si>
    <t>麦</t>
  </si>
  <si>
    <t>飲料</t>
  </si>
  <si>
    <t>米</t>
  </si>
  <si>
    <t>非鉄金属</t>
  </si>
  <si>
    <t>電気機械</t>
  </si>
  <si>
    <t>化学肥料</t>
  </si>
  <si>
    <t>合成樹脂</t>
  </si>
  <si>
    <t>鉄鋼</t>
  </si>
  <si>
    <t>その他の織物</t>
  </si>
  <si>
    <t>その他の機械</t>
  </si>
  <si>
    <t>9，531 ㎡</t>
  </si>
  <si>
    <t>合計</t>
  </si>
  <si>
    <t>前月</t>
  </si>
  <si>
    <t>缶詰・びん詰</t>
  </si>
  <si>
    <t>その他の化学工業品</t>
  </si>
  <si>
    <t>その他の製造工業品</t>
  </si>
  <si>
    <t>雑穀</t>
  </si>
  <si>
    <t>その他の食料工業品</t>
  </si>
  <si>
    <t>紙・パルプ</t>
  </si>
  <si>
    <t>化学繊維織物</t>
  </si>
  <si>
    <t>缶詰・びん詰</t>
  </si>
  <si>
    <t>ゴム製品</t>
  </si>
  <si>
    <t>会員数</t>
  </si>
  <si>
    <t>-1-</t>
  </si>
  <si>
    <t>平成15年</t>
  </si>
  <si>
    <t>平成14年</t>
  </si>
  <si>
    <t>平成17年</t>
  </si>
  <si>
    <t>平成１９年</t>
  </si>
  <si>
    <t>平成19年</t>
  </si>
  <si>
    <r>
      <t>平成1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年</t>
    </r>
  </si>
  <si>
    <t>１9年（値）</t>
  </si>
  <si>
    <t>１9年（％）</t>
  </si>
  <si>
    <t>１8年（値）</t>
  </si>
  <si>
    <t>１8年（％）</t>
  </si>
  <si>
    <t>合　　　　計</t>
  </si>
  <si>
    <t>平成19年</t>
  </si>
  <si>
    <t>平成１8年</t>
  </si>
  <si>
    <r>
      <t>平成1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</t>
    </r>
  </si>
  <si>
    <t>平成１9年</t>
  </si>
  <si>
    <t>平成１8年</t>
  </si>
  <si>
    <t>平成１8年</t>
  </si>
  <si>
    <t>平成1９年</t>
  </si>
  <si>
    <t>１９年</t>
  </si>
  <si>
    <t>平成1８年</t>
  </si>
  <si>
    <t>１８年</t>
  </si>
  <si>
    <t>1９年</t>
  </si>
  <si>
    <t>1８年</t>
  </si>
  <si>
    <t>その他の織物</t>
  </si>
  <si>
    <t>（平成１9年4月分倉庫統計）</t>
  </si>
  <si>
    <t>平成19年4月</t>
  </si>
  <si>
    <t>4，942　㎡</t>
  </si>
  <si>
    <r>
      <t>114，464 m</t>
    </r>
    <r>
      <rPr>
        <sz val="8"/>
        <rFont val="ＭＳ Ｐゴシック"/>
        <family val="3"/>
      </rPr>
      <t>3</t>
    </r>
  </si>
  <si>
    <t>6，435 ㎡</t>
  </si>
  <si>
    <r>
      <t>　　　　　　　　　　　　　　　　平成1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月末上位10品目入庫高(県合計）      　　　　　　　　静岡県倉庫協会</t>
    </r>
  </si>
  <si>
    <t>　　　　　　　　　　　　平成１９年４月末上位１０品目保管残高（県合計）　　　　　　　　　　静岡県倉庫協会</t>
  </si>
  <si>
    <t>その他の窯業品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</si>
</sst>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[Red]\-#,##0.0"/>
    <numFmt numFmtId="178" formatCode="0.0_ "/>
    <numFmt numFmtId="179" formatCode="#,##0.0_ ;[Red]\-#,##0.0\ "/>
    <numFmt numFmtId="180" formatCode="0.0"/>
    <numFmt numFmtId="181" formatCode="#,##0_ ;[Red]\-#,##0\ "/>
    <numFmt numFmtId="182" formatCode="0.0_);[Red]\(0.0\)"/>
    <numFmt numFmtId="183" formatCode="0_ "/>
    <numFmt numFmtId="184" formatCode="[&lt;=99999999]####\-####;\(00\)\ ####\-####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7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5.25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sz val="11"/>
      <color indexed="10"/>
      <name val="HG正楷書体-PRO"/>
      <family val="4"/>
    </font>
    <font>
      <b/>
      <sz val="11"/>
      <name val="ＭＳ Ｐゴシック"/>
      <family val="3"/>
    </font>
    <font>
      <sz val="8.5"/>
      <name val="ＭＳ Ｐゴシック"/>
      <family val="3"/>
    </font>
    <font>
      <sz val="8.75"/>
      <name val="ＭＳ Ｐゴシック"/>
      <family val="3"/>
    </font>
    <font>
      <sz val="11"/>
      <name val="ＭＳ Ｐ明朝"/>
      <family val="1"/>
    </font>
    <font>
      <sz val="14"/>
      <name val="ＭＳ Ｐゴシック"/>
      <family val="3"/>
    </font>
    <font>
      <sz val="16"/>
      <name val="HGｺﾞｼｯｸE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9"/>
      <color indexed="14"/>
      <name val="ＭＳ Ｐゴシック"/>
      <family val="3"/>
    </font>
    <font>
      <sz val="11"/>
      <color indexed="14"/>
      <name val="ＭＳ Ｐゴシック"/>
      <family val="3"/>
    </font>
    <font>
      <sz val="14.25"/>
      <name val="ＭＳ Ｐゴシック"/>
      <family val="3"/>
    </font>
    <font>
      <sz val="16.25"/>
      <name val="ＭＳ Ｐゴシック"/>
      <family val="3"/>
    </font>
    <font>
      <sz val="9.5"/>
      <name val="ＭＳ Ｐゴシック"/>
      <family val="3"/>
    </font>
    <font>
      <sz val="15"/>
      <name val="ＭＳ Ｐゴシック"/>
      <family val="3"/>
    </font>
    <font>
      <sz val="14.75"/>
      <name val="ＭＳ Ｐゴシック"/>
      <family val="3"/>
    </font>
    <font>
      <sz val="16.5"/>
      <name val="ＭＳ Ｐゴシック"/>
      <family val="3"/>
    </font>
    <font>
      <sz val="10.25"/>
      <name val="ＭＳ Ｐゴシック"/>
      <family val="3"/>
    </font>
    <font>
      <sz val="10.75"/>
      <name val="ＭＳ Ｐゴシック"/>
      <family val="3"/>
    </font>
    <font>
      <sz val="8.25"/>
      <name val="ＭＳ Ｐゴシック"/>
      <family val="3"/>
    </font>
    <font>
      <sz val="9"/>
      <color indexed="57"/>
      <name val="ＭＳ Ｐゴシック"/>
      <family val="3"/>
    </font>
    <font>
      <sz val="11"/>
      <color indexed="12"/>
      <name val="ＭＳ Ｐゴシック"/>
      <family val="3"/>
    </font>
    <font>
      <sz val="11"/>
      <color indexed="53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53"/>
      <name val="ＭＳ Ｐゴシック"/>
      <family val="3"/>
    </font>
    <font>
      <sz val="11"/>
      <color indexed="57"/>
      <name val="ＭＳ Ｐゴシック"/>
      <family val="3"/>
    </font>
    <font>
      <sz val="11"/>
      <color indexed="18"/>
      <name val="ＭＳ Ｐゴシック"/>
      <family val="3"/>
    </font>
    <font>
      <sz val="9.25"/>
      <name val="ＭＳ Ｐゴシック"/>
      <family val="3"/>
    </font>
    <font>
      <sz val="11.25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7"/>
      <name val="ＭＳ Ｐゴシック"/>
      <family val="3"/>
    </font>
    <font>
      <b/>
      <sz val="10"/>
      <name val="HG丸ｺﾞｼｯｸM-PRO"/>
      <family val="3"/>
    </font>
    <font>
      <sz val="9.75"/>
      <name val="ＭＳ Ｐゴシック"/>
      <family val="3"/>
    </font>
    <font>
      <sz val="11.75"/>
      <name val="ＭＳ Ｐゴシック"/>
      <family val="3"/>
    </font>
    <font>
      <sz val="11.5"/>
      <name val="ＭＳ Ｐゴシック"/>
      <family val="3"/>
    </font>
    <font>
      <sz val="8"/>
      <name val="ＤＦPOP体"/>
      <family val="3"/>
    </font>
    <font>
      <sz val="8"/>
      <name val="HG正楷書体-PRO"/>
      <family val="4"/>
    </font>
    <font>
      <sz val="14"/>
      <name val="ＭＳ Ｐ明朝"/>
      <family val="1"/>
    </font>
    <font>
      <b/>
      <sz val="20"/>
      <name val="ＭＳ Ｐ明朝"/>
      <family val="1"/>
    </font>
    <font>
      <sz val="16"/>
      <name val="ＭＳ Ｐ明朝"/>
      <family val="1"/>
    </font>
    <font>
      <sz val="12"/>
      <name val="ＭＳ Ｐ明朝"/>
      <family val="1"/>
    </font>
    <font>
      <b/>
      <sz val="14"/>
      <name val="ＭＳ Ｐ明朝"/>
      <family val="1"/>
    </font>
    <font>
      <b/>
      <sz val="12"/>
      <name val="ＭＳ Ｐ明朝"/>
      <family val="1"/>
    </font>
    <font>
      <sz val="12"/>
      <color indexed="9"/>
      <name val="ＭＳ Ｐ明朝"/>
      <family val="1"/>
    </font>
    <font>
      <b/>
      <u val="single"/>
      <sz val="12"/>
      <name val="ＭＳ Ｐ明朝"/>
      <family val="1"/>
    </font>
    <font>
      <b/>
      <sz val="16"/>
      <name val="ＭＳ Ｐ明朝"/>
      <family val="1"/>
    </font>
    <font>
      <sz val="23.25"/>
      <name val="ＭＳ Ｐゴシック"/>
      <family val="3"/>
    </font>
    <font>
      <i/>
      <sz val="8"/>
      <name val="HG丸ｺﾞｼｯｸM-PRO"/>
      <family val="3"/>
    </font>
  </fonts>
  <fills count="2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4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0">
    <xf numFmtId="0" fontId="0" fillId="0" borderId="0" xfId="0" applyAlignment="1">
      <alignment/>
    </xf>
    <xf numFmtId="0" fontId="0" fillId="0" borderId="0" xfId="0" applyBorder="1" applyAlignment="1">
      <alignment/>
    </xf>
    <xf numFmtId="38" fontId="0" fillId="0" borderId="0" xfId="16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38" fontId="0" fillId="0" borderId="1" xfId="16" applyBorder="1" applyAlignment="1">
      <alignment/>
    </xf>
    <xf numFmtId="0" fontId="0" fillId="0" borderId="1" xfId="0" applyBorder="1" applyAlignment="1">
      <alignment horizontal="left"/>
    </xf>
    <xf numFmtId="38" fontId="0" fillId="0" borderId="0" xfId="0" applyNumberFormat="1" applyAlignment="1">
      <alignment/>
    </xf>
    <xf numFmtId="38" fontId="0" fillId="0" borderId="1" xfId="16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38" fontId="0" fillId="0" borderId="0" xfId="16" applyAlignment="1">
      <alignment/>
    </xf>
    <xf numFmtId="0" fontId="9" fillId="0" borderId="1" xfId="0" applyFont="1" applyBorder="1" applyAlignment="1">
      <alignment/>
    </xf>
    <xf numFmtId="0" fontId="6" fillId="0" borderId="1" xfId="0" applyFont="1" applyBorder="1" applyAlignment="1">
      <alignment/>
    </xf>
    <xf numFmtId="181" fontId="0" fillId="0" borderId="1" xfId="16" applyNumberFormat="1" applyBorder="1" applyAlignment="1">
      <alignment/>
    </xf>
    <xf numFmtId="0" fontId="0" fillId="0" borderId="2" xfId="0" applyBorder="1" applyAlignment="1">
      <alignment/>
    </xf>
    <xf numFmtId="181" fontId="0" fillId="0" borderId="0" xfId="16" applyNumberFormat="1" applyBorder="1" applyAlignment="1">
      <alignment/>
    </xf>
    <xf numFmtId="0" fontId="10" fillId="0" borderId="0" xfId="0" applyFont="1" applyAlignment="1">
      <alignment/>
    </xf>
    <xf numFmtId="0" fontId="10" fillId="0" borderId="3" xfId="0" applyFont="1" applyBorder="1" applyAlignment="1">
      <alignment/>
    </xf>
    <xf numFmtId="0" fontId="11" fillId="0" borderId="0" xfId="0" applyFont="1" applyAlignment="1">
      <alignment/>
    </xf>
    <xf numFmtId="178" fontId="0" fillId="0" borderId="0" xfId="0" applyNumberFormat="1" applyAlignment="1">
      <alignment/>
    </xf>
    <xf numFmtId="178" fontId="0" fillId="0" borderId="0" xfId="0" applyNumberForma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 horizontal="left"/>
    </xf>
    <xf numFmtId="179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81" fontId="0" fillId="0" borderId="1" xfId="16" applyNumberFormat="1" applyFont="1" applyBorder="1" applyAlignment="1">
      <alignment horizontal="center"/>
    </xf>
    <xf numFmtId="38" fontId="0" fillId="0" borderId="0" xfId="16" applyAlignment="1">
      <alignment/>
    </xf>
    <xf numFmtId="38" fontId="0" fillId="0" borderId="0" xfId="16" applyBorder="1" applyAlignment="1">
      <alignment/>
    </xf>
    <xf numFmtId="38" fontId="0" fillId="0" borderId="0" xfId="16" applyFont="1" applyBorder="1" applyAlignment="1">
      <alignment/>
    </xf>
    <xf numFmtId="181" fontId="0" fillId="0" borderId="0" xfId="0" applyNumberFormat="1" applyAlignment="1">
      <alignment/>
    </xf>
    <xf numFmtId="38" fontId="2" fillId="0" borderId="5" xfId="16" applyFont="1" applyBorder="1" applyAlignment="1">
      <alignment/>
    </xf>
    <xf numFmtId="38" fontId="0" fillId="0" borderId="0" xfId="16" applyFont="1" applyBorder="1" applyAlignment="1">
      <alignment/>
    </xf>
    <xf numFmtId="0" fontId="0" fillId="0" borderId="0" xfId="0" applyFont="1" applyAlignment="1">
      <alignment/>
    </xf>
    <xf numFmtId="0" fontId="0" fillId="0" borderId="6" xfId="0" applyFont="1" applyBorder="1" applyAlignment="1">
      <alignment/>
    </xf>
    <xf numFmtId="0" fontId="0" fillId="0" borderId="0" xfId="0" applyFont="1" applyBorder="1" applyAlignment="1">
      <alignment/>
    </xf>
    <xf numFmtId="38" fontId="0" fillId="0" borderId="0" xfId="0" applyNumberFormat="1" applyBorder="1" applyAlignment="1">
      <alignment/>
    </xf>
    <xf numFmtId="0" fontId="1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178" fontId="0" fillId="0" borderId="1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9" fillId="0" borderId="5" xfId="0" applyFont="1" applyBorder="1" applyAlignment="1">
      <alignment/>
    </xf>
    <xf numFmtId="38" fontId="0" fillId="0" borderId="5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Alignment="1">
      <alignment vertical="top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4" xfId="0" applyFont="1" applyBorder="1" applyAlignment="1">
      <alignment horizontal="distributed"/>
    </xf>
    <xf numFmtId="0" fontId="0" fillId="0" borderId="0" xfId="0" applyAlignment="1">
      <alignment horizontal="center"/>
    </xf>
    <xf numFmtId="38" fontId="0" fillId="0" borderId="1" xfId="16" applyBorder="1" applyAlignment="1">
      <alignment/>
    </xf>
    <xf numFmtId="38" fontId="0" fillId="0" borderId="12" xfId="16" applyBorder="1" applyAlignment="1">
      <alignment/>
    </xf>
    <xf numFmtId="38" fontId="0" fillId="0" borderId="13" xfId="16" applyBorder="1" applyAlignment="1">
      <alignment/>
    </xf>
    <xf numFmtId="38" fontId="0" fillId="0" borderId="14" xfId="16" applyBorder="1" applyAlignment="1">
      <alignment/>
    </xf>
    <xf numFmtId="0" fontId="16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15" xfId="0" applyBorder="1" applyAlignment="1">
      <alignment/>
    </xf>
    <xf numFmtId="38" fontId="0" fillId="0" borderId="1" xfId="0" applyNumberFormat="1" applyBorder="1" applyAlignment="1">
      <alignment/>
    </xf>
    <xf numFmtId="0" fontId="18" fillId="0" borderId="0" xfId="0" applyFont="1" applyAlignment="1">
      <alignment/>
    </xf>
    <xf numFmtId="0" fontId="0" fillId="0" borderId="0" xfId="0" applyFont="1" applyBorder="1" applyAlignment="1">
      <alignment horizontal="distributed"/>
    </xf>
    <xf numFmtId="0" fontId="0" fillId="0" borderId="0" xfId="0" applyBorder="1" applyAlignment="1">
      <alignment horizontal="distributed"/>
    </xf>
    <xf numFmtId="178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78" fontId="0" fillId="0" borderId="1" xfId="0" applyNumberFormat="1" applyBorder="1" applyAlignment="1">
      <alignment/>
    </xf>
    <xf numFmtId="0" fontId="18" fillId="0" borderId="0" xfId="0" applyFont="1" applyBorder="1" applyAlignment="1">
      <alignment/>
    </xf>
    <xf numFmtId="0" fontId="0" fillId="0" borderId="0" xfId="0" applyFont="1" applyAlignment="1">
      <alignment/>
    </xf>
    <xf numFmtId="38" fontId="0" fillId="0" borderId="14" xfId="0" applyNumberFormat="1" applyBorder="1" applyAlignment="1">
      <alignment/>
    </xf>
    <xf numFmtId="0" fontId="5" fillId="0" borderId="12" xfId="0" applyFont="1" applyBorder="1" applyAlignment="1">
      <alignment/>
    </xf>
    <xf numFmtId="0" fontId="5" fillId="0" borderId="16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6" xfId="0" applyFont="1" applyBorder="1" applyAlignment="1">
      <alignment/>
    </xf>
    <xf numFmtId="182" fontId="0" fillId="0" borderId="1" xfId="0" applyNumberFormat="1" applyBorder="1" applyAlignment="1">
      <alignment/>
    </xf>
    <xf numFmtId="182" fontId="0" fillId="0" borderId="2" xfId="0" applyNumberFormat="1" applyBorder="1" applyAlignment="1">
      <alignment/>
    </xf>
    <xf numFmtId="178" fontId="0" fillId="0" borderId="2" xfId="0" applyNumberFormat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178" fontId="0" fillId="0" borderId="16" xfId="0" applyNumberFormat="1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38" fontId="0" fillId="0" borderId="24" xfId="16" applyBorder="1" applyAlignment="1">
      <alignment/>
    </xf>
    <xf numFmtId="182" fontId="0" fillId="0" borderId="24" xfId="0" applyNumberFormat="1" applyBorder="1" applyAlignment="1">
      <alignment/>
    </xf>
    <xf numFmtId="0" fontId="0" fillId="0" borderId="24" xfId="0" applyBorder="1" applyAlignment="1">
      <alignment/>
    </xf>
    <xf numFmtId="178" fontId="0" fillId="0" borderId="24" xfId="0" applyNumberFormat="1" applyBorder="1" applyAlignment="1">
      <alignment/>
    </xf>
    <xf numFmtId="0" fontId="0" fillId="0" borderId="25" xfId="0" applyBorder="1" applyAlignment="1">
      <alignment/>
    </xf>
    <xf numFmtId="0" fontId="6" fillId="0" borderId="21" xfId="0" applyFont="1" applyBorder="1" applyAlignment="1">
      <alignment/>
    </xf>
    <xf numFmtId="0" fontId="9" fillId="0" borderId="21" xfId="0" applyFont="1" applyBorder="1" applyAlignment="1">
      <alignment/>
    </xf>
    <xf numFmtId="0" fontId="0" fillId="0" borderId="26" xfId="0" applyBorder="1" applyAlignment="1">
      <alignment horizontal="center"/>
    </xf>
    <xf numFmtId="0" fontId="6" fillId="0" borderId="27" xfId="0" applyFont="1" applyBorder="1" applyAlignment="1">
      <alignment/>
    </xf>
    <xf numFmtId="0" fontId="0" fillId="0" borderId="21" xfId="0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26" xfId="0" applyFont="1" applyBorder="1" applyAlignment="1">
      <alignment horizontal="center"/>
    </xf>
    <xf numFmtId="38" fontId="0" fillId="0" borderId="16" xfId="16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2" xfId="0" applyFont="1" applyBorder="1" applyAlignment="1">
      <alignment horizontal="center"/>
    </xf>
    <xf numFmtId="38" fontId="0" fillId="0" borderId="2" xfId="16" applyFont="1" applyBorder="1" applyAlignment="1">
      <alignment/>
    </xf>
    <xf numFmtId="178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4" xfId="0" applyFont="1" applyBorder="1" applyAlignment="1">
      <alignment horizontal="center"/>
    </xf>
    <xf numFmtId="38" fontId="0" fillId="0" borderId="24" xfId="16" applyFont="1" applyBorder="1" applyAlignment="1">
      <alignment/>
    </xf>
    <xf numFmtId="178" fontId="0" fillId="0" borderId="24" xfId="0" applyNumberFormat="1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25" xfId="0" applyBorder="1" applyAlignment="1">
      <alignment horizontal="center"/>
    </xf>
    <xf numFmtId="182" fontId="0" fillId="0" borderId="1" xfId="0" applyNumberFormat="1" applyFont="1" applyBorder="1" applyAlignment="1">
      <alignment/>
    </xf>
    <xf numFmtId="182" fontId="0" fillId="0" borderId="16" xfId="0" applyNumberFormat="1" applyFont="1" applyBorder="1" applyAlignment="1">
      <alignment/>
    </xf>
    <xf numFmtId="38" fontId="0" fillId="0" borderId="2" xfId="16" applyBorder="1" applyAlignment="1">
      <alignment/>
    </xf>
    <xf numFmtId="182" fontId="0" fillId="0" borderId="2" xfId="0" applyNumberFormat="1" applyFont="1" applyBorder="1" applyAlignment="1">
      <alignment/>
    </xf>
    <xf numFmtId="0" fontId="0" fillId="0" borderId="5" xfId="0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Border="1" applyAlignment="1">
      <alignment/>
    </xf>
    <xf numFmtId="178" fontId="2" fillId="0" borderId="1" xfId="0" applyNumberFormat="1" applyFont="1" applyBorder="1" applyAlignment="1">
      <alignment/>
    </xf>
    <xf numFmtId="0" fontId="5" fillId="0" borderId="2" xfId="0" applyFont="1" applyBorder="1" applyAlignment="1">
      <alignment/>
    </xf>
    <xf numFmtId="0" fontId="18" fillId="0" borderId="1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0" fillId="0" borderId="1" xfId="0" applyFill="1" applyBorder="1" applyAlignment="1">
      <alignment/>
    </xf>
    <xf numFmtId="0" fontId="5" fillId="0" borderId="1" xfId="0" applyFont="1" applyFill="1" applyBorder="1" applyAlignment="1">
      <alignment/>
    </xf>
    <xf numFmtId="0" fontId="14" fillId="0" borderId="6" xfId="0" applyFont="1" applyBorder="1" applyAlignment="1">
      <alignment/>
    </xf>
    <xf numFmtId="178" fontId="0" fillId="0" borderId="25" xfId="0" applyNumberFormat="1" applyBorder="1" applyAlignment="1">
      <alignment horizontal="center"/>
    </xf>
    <xf numFmtId="178" fontId="2" fillId="0" borderId="1" xfId="0" applyNumberFormat="1" applyFont="1" applyBorder="1" applyAlignment="1">
      <alignment horizontal="right"/>
    </xf>
    <xf numFmtId="178" fontId="2" fillId="0" borderId="1" xfId="0" applyNumberFormat="1" applyFont="1" applyBorder="1" applyAlignment="1">
      <alignment/>
    </xf>
    <xf numFmtId="0" fontId="0" fillId="2" borderId="0" xfId="0" applyFill="1" applyAlignment="1">
      <alignment/>
    </xf>
    <xf numFmtId="181" fontId="0" fillId="2" borderId="1" xfId="16" applyNumberFormat="1" applyFill="1" applyBorder="1" applyAlignment="1">
      <alignment/>
    </xf>
    <xf numFmtId="181" fontId="0" fillId="3" borderId="1" xfId="16" applyNumberFormat="1" applyFill="1" applyBorder="1" applyAlignment="1">
      <alignment/>
    </xf>
    <xf numFmtId="181" fontId="0" fillId="0" borderId="1" xfId="16" applyNumberFormat="1" applyFill="1" applyBorder="1" applyAlignment="1">
      <alignment/>
    </xf>
    <xf numFmtId="0" fontId="0" fillId="4" borderId="0" xfId="0" applyFill="1" applyAlignment="1">
      <alignment/>
    </xf>
    <xf numFmtId="38" fontId="0" fillId="0" borderId="12" xfId="16" applyFill="1" applyBorder="1" applyAlignment="1">
      <alignment/>
    </xf>
    <xf numFmtId="38" fontId="0" fillId="0" borderId="1" xfId="16" applyFill="1" applyBorder="1" applyAlignment="1">
      <alignment/>
    </xf>
    <xf numFmtId="0" fontId="0" fillId="0" borderId="0" xfId="0" applyFill="1" applyBorder="1" applyAlignment="1">
      <alignment/>
    </xf>
    <xf numFmtId="38" fontId="0" fillId="0" borderId="0" xfId="16" applyFill="1" applyBorder="1" applyAlignment="1">
      <alignment/>
    </xf>
    <xf numFmtId="38" fontId="0" fillId="0" borderId="10" xfId="16" applyBorder="1" applyAlignment="1">
      <alignment/>
    </xf>
    <xf numFmtId="0" fontId="6" fillId="0" borderId="2" xfId="0" applyFont="1" applyBorder="1" applyAlignment="1">
      <alignment/>
    </xf>
    <xf numFmtId="38" fontId="31" fillId="0" borderId="1" xfId="16" applyFont="1" applyBorder="1" applyAlignment="1">
      <alignment/>
    </xf>
    <xf numFmtId="0" fontId="32" fillId="0" borderId="0" xfId="0" applyFont="1" applyAlignment="1">
      <alignment/>
    </xf>
    <xf numFmtId="38" fontId="32" fillId="0" borderId="0" xfId="16" applyFont="1" applyBorder="1" applyAlignment="1">
      <alignment/>
    </xf>
    <xf numFmtId="0" fontId="0" fillId="5" borderId="0" xfId="0" applyFill="1" applyAlignment="1">
      <alignment/>
    </xf>
    <xf numFmtId="0" fontId="31" fillId="0" borderId="1" xfId="0" applyFont="1" applyBorder="1" applyAlignment="1">
      <alignment horizontal="center"/>
    </xf>
    <xf numFmtId="0" fontId="31" fillId="0" borderId="1" xfId="0" applyFont="1" applyFill="1" applyBorder="1" applyAlignment="1">
      <alignment horizontal="center"/>
    </xf>
    <xf numFmtId="38" fontId="31" fillId="0" borderId="12" xfId="16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Fill="1" applyBorder="1" applyAlignment="1">
      <alignment/>
    </xf>
    <xf numFmtId="38" fontId="32" fillId="0" borderId="0" xfId="16" applyFont="1" applyFill="1" applyBorder="1" applyAlignment="1">
      <alignment/>
    </xf>
    <xf numFmtId="38" fontId="0" fillId="0" borderId="1" xfId="16" applyFont="1" applyFill="1" applyBorder="1" applyAlignment="1">
      <alignment/>
    </xf>
    <xf numFmtId="0" fontId="31" fillId="0" borderId="1" xfId="0" applyFont="1" applyBorder="1" applyAlignment="1">
      <alignment/>
    </xf>
    <xf numFmtId="0" fontId="14" fillId="0" borderId="14" xfId="0" applyFont="1" applyBorder="1" applyAlignment="1">
      <alignment/>
    </xf>
    <xf numFmtId="178" fontId="0" fillId="0" borderId="1" xfId="0" applyNumberFormat="1" applyFont="1" applyBorder="1" applyAlignment="1">
      <alignment horizontal="right"/>
    </xf>
    <xf numFmtId="181" fontId="0" fillId="0" borderId="0" xfId="0" applyNumberFormat="1" applyBorder="1" applyAlignment="1">
      <alignment/>
    </xf>
    <xf numFmtId="38" fontId="0" fillId="0" borderId="24" xfId="16" applyBorder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11" fillId="0" borderId="0" xfId="0" applyFont="1" applyAlignment="1">
      <alignment horizontal="left" vertical="center"/>
    </xf>
    <xf numFmtId="0" fontId="10" fillId="0" borderId="0" xfId="0" applyFont="1" applyBorder="1" applyAlignment="1">
      <alignment/>
    </xf>
    <xf numFmtId="181" fontId="0" fillId="0" borderId="5" xfId="16" applyNumberFormat="1" applyBorder="1" applyAlignment="1">
      <alignment/>
    </xf>
    <xf numFmtId="0" fontId="19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0" fillId="0" borderId="0" xfId="0" applyFont="1" applyBorder="1" applyAlignment="1">
      <alignment/>
    </xf>
    <xf numFmtId="38" fontId="31" fillId="0" borderId="2" xfId="16" applyFont="1" applyFill="1" applyBorder="1" applyAlignment="1">
      <alignment/>
    </xf>
    <xf numFmtId="0" fontId="18" fillId="0" borderId="29" xfId="0" applyFont="1" applyBorder="1" applyAlignment="1">
      <alignment/>
    </xf>
    <xf numFmtId="0" fontId="0" fillId="0" borderId="13" xfId="0" applyFont="1" applyBorder="1" applyAlignment="1">
      <alignment/>
    </xf>
    <xf numFmtId="0" fontId="2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38" fontId="0" fillId="0" borderId="0" xfId="16" applyFill="1" applyAlignment="1">
      <alignment/>
    </xf>
    <xf numFmtId="181" fontId="0" fillId="0" borderId="0" xfId="0" applyNumberFormat="1" applyFill="1" applyAlignment="1">
      <alignment/>
    </xf>
    <xf numFmtId="0" fontId="35" fillId="0" borderId="0" xfId="0" applyFont="1" applyAlignment="1">
      <alignment/>
    </xf>
    <xf numFmtId="38" fontId="0" fillId="0" borderId="0" xfId="16" applyFont="1" applyFill="1" applyAlignment="1">
      <alignment/>
    </xf>
    <xf numFmtId="0" fontId="0" fillId="6" borderId="0" xfId="0" applyFill="1" applyAlignment="1">
      <alignment/>
    </xf>
    <xf numFmtId="38" fontId="0" fillId="7" borderId="30" xfId="0" applyNumberFormat="1" applyFill="1" applyBorder="1" applyAlignment="1">
      <alignment/>
    </xf>
    <xf numFmtId="38" fontId="0" fillId="7" borderId="6" xfId="0" applyNumberFormat="1" applyFill="1" applyBorder="1" applyAlignment="1">
      <alignment/>
    </xf>
    <xf numFmtId="38" fontId="0" fillId="0" borderId="31" xfId="0" applyNumberFormat="1" applyBorder="1" applyAlignment="1">
      <alignment/>
    </xf>
    <xf numFmtId="38" fontId="0" fillId="0" borderId="31" xfId="0" applyNumberFormat="1" applyFont="1" applyBorder="1" applyAlignment="1">
      <alignment/>
    </xf>
    <xf numFmtId="38" fontId="2" fillId="0" borderId="31" xfId="16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181" fontId="0" fillId="0" borderId="0" xfId="0" applyNumberFormat="1" applyAlignment="1">
      <alignment horizontal="center"/>
    </xf>
    <xf numFmtId="181" fontId="0" fillId="3" borderId="2" xfId="16" applyNumberFormat="1" applyFill="1" applyBorder="1" applyAlignment="1">
      <alignment/>
    </xf>
    <xf numFmtId="181" fontId="0" fillId="0" borderId="2" xfId="16" applyNumberFormat="1" applyBorder="1" applyAlignment="1">
      <alignment/>
    </xf>
    <xf numFmtId="0" fontId="0" fillId="0" borderId="32" xfId="0" applyBorder="1" applyAlignment="1">
      <alignment/>
    </xf>
    <xf numFmtId="38" fontId="0" fillId="0" borderId="32" xfId="16" applyBorder="1" applyAlignment="1">
      <alignment/>
    </xf>
    <xf numFmtId="181" fontId="0" fillId="3" borderId="33" xfId="0" applyNumberFormat="1" applyFill="1" applyBorder="1" applyAlignment="1">
      <alignment/>
    </xf>
    <xf numFmtId="38" fontId="0" fillId="3" borderId="33" xfId="16" applyFill="1" applyBorder="1" applyAlignment="1">
      <alignment/>
    </xf>
    <xf numFmtId="38" fontId="0" fillId="3" borderId="33" xfId="16" applyFill="1" applyBorder="1" applyAlignment="1">
      <alignment/>
    </xf>
    <xf numFmtId="0" fontId="0" fillId="8" borderId="1" xfId="0" applyFill="1" applyBorder="1" applyAlignment="1">
      <alignment/>
    </xf>
    <xf numFmtId="0" fontId="0" fillId="0" borderId="34" xfId="0" applyBorder="1" applyAlignment="1">
      <alignment/>
    </xf>
    <xf numFmtId="0" fontId="0" fillId="2" borderId="1" xfId="0" applyFill="1" applyBorder="1" applyAlignment="1">
      <alignment/>
    </xf>
    <xf numFmtId="38" fontId="0" fillId="8" borderId="1" xfId="16" applyFill="1" applyBorder="1" applyAlignment="1">
      <alignment/>
    </xf>
    <xf numFmtId="38" fontId="0" fillId="8" borderId="1" xfId="0" applyNumberFormat="1" applyFill="1" applyBorder="1" applyAlignment="1">
      <alignment/>
    </xf>
    <xf numFmtId="38" fontId="0" fillId="8" borderId="12" xfId="0" applyNumberFormat="1" applyFill="1" applyBorder="1" applyAlignment="1">
      <alignment/>
    </xf>
    <xf numFmtId="38" fontId="0" fillId="9" borderId="1" xfId="0" applyNumberFormat="1" applyFill="1" applyBorder="1" applyAlignment="1">
      <alignment/>
    </xf>
    <xf numFmtId="0" fontId="31" fillId="8" borderId="1" xfId="0" applyFont="1" applyFill="1" applyBorder="1" applyAlignment="1">
      <alignment/>
    </xf>
    <xf numFmtId="0" fontId="36" fillId="2" borderId="1" xfId="0" applyFont="1" applyFill="1" applyBorder="1" applyAlignment="1">
      <alignment/>
    </xf>
    <xf numFmtId="0" fontId="0" fillId="0" borderId="12" xfId="0" applyFill="1" applyBorder="1" applyAlignment="1">
      <alignment/>
    </xf>
    <xf numFmtId="38" fontId="0" fillId="0" borderId="13" xfId="16" applyFill="1" applyBorder="1" applyAlignment="1">
      <alignment/>
    </xf>
    <xf numFmtId="0" fontId="31" fillId="2" borderId="1" xfId="0" applyFont="1" applyFill="1" applyBorder="1" applyAlignment="1">
      <alignment/>
    </xf>
    <xf numFmtId="38" fontId="0" fillId="8" borderId="2" xfId="16" applyFill="1" applyBorder="1" applyAlignment="1">
      <alignment/>
    </xf>
    <xf numFmtId="38" fontId="0" fillId="0" borderId="30" xfId="0" applyNumberFormat="1" applyFill="1" applyBorder="1" applyAlignment="1">
      <alignment/>
    </xf>
    <xf numFmtId="0" fontId="0" fillId="0" borderId="30" xfId="0" applyFont="1" applyFill="1" applyBorder="1" applyAlignment="1">
      <alignment/>
    </xf>
    <xf numFmtId="38" fontId="0" fillId="3" borderId="1" xfId="16" applyFill="1" applyBorder="1" applyAlignment="1">
      <alignment/>
    </xf>
    <xf numFmtId="38" fontId="0" fillId="3" borderId="1" xfId="16" applyFont="1" applyFill="1" applyBorder="1" applyAlignment="1">
      <alignment/>
    </xf>
    <xf numFmtId="38" fontId="2" fillId="9" borderId="31" xfId="16" applyFont="1" applyFill="1" applyBorder="1" applyAlignment="1">
      <alignment/>
    </xf>
    <xf numFmtId="38" fontId="2" fillId="9" borderId="6" xfId="16" applyFont="1" applyFill="1" applyBorder="1" applyAlignment="1">
      <alignment/>
    </xf>
    <xf numFmtId="38" fontId="0" fillId="5" borderId="31" xfId="0" applyNumberFormat="1" applyFill="1" applyBorder="1" applyAlignment="1">
      <alignment/>
    </xf>
    <xf numFmtId="38" fontId="0" fillId="5" borderId="6" xfId="0" applyNumberFormat="1" applyFill="1" applyBorder="1" applyAlignment="1">
      <alignment/>
    </xf>
    <xf numFmtId="181" fontId="0" fillId="0" borderId="0" xfId="0" applyNumberFormat="1" applyAlignment="1">
      <alignment horizontal="right"/>
    </xf>
    <xf numFmtId="38" fontId="0" fillId="0" borderId="10" xfId="16" applyFill="1" applyBorder="1" applyAlignment="1">
      <alignment/>
    </xf>
    <xf numFmtId="0" fontId="11" fillId="5" borderId="0" xfId="0" applyFont="1" applyFill="1" applyAlignment="1">
      <alignment/>
    </xf>
    <xf numFmtId="0" fontId="0" fillId="2" borderId="0" xfId="0" applyFill="1" applyBorder="1" applyAlignment="1">
      <alignment/>
    </xf>
    <xf numFmtId="38" fontId="0" fillId="0" borderId="16" xfId="16" applyFill="1" applyBorder="1" applyAlignment="1">
      <alignment/>
    </xf>
    <xf numFmtId="38" fontId="14" fillId="0" borderId="14" xfId="0" applyNumberFormat="1" applyFont="1" applyBorder="1" applyAlignment="1">
      <alignment/>
    </xf>
    <xf numFmtId="0" fontId="0" fillId="2" borderId="14" xfId="0" applyFill="1" applyBorder="1" applyAlignment="1">
      <alignment/>
    </xf>
    <xf numFmtId="0" fontId="2" fillId="0" borderId="2" xfId="0" applyFont="1" applyBorder="1" applyAlignment="1">
      <alignment horizontal="center"/>
    </xf>
    <xf numFmtId="181" fontId="0" fillId="0" borderId="2" xfId="16" applyNumberFormat="1" applyFill="1" applyBorder="1" applyAlignment="1">
      <alignment/>
    </xf>
    <xf numFmtId="178" fontId="2" fillId="0" borderId="2" xfId="0" applyNumberFormat="1" applyFont="1" applyBorder="1" applyAlignment="1">
      <alignment/>
    </xf>
    <xf numFmtId="179" fontId="2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0" fillId="0" borderId="32" xfId="0" applyFont="1" applyBorder="1" applyAlignment="1">
      <alignment/>
    </xf>
    <xf numFmtId="38" fontId="0" fillId="0" borderId="32" xfId="16" applyBorder="1" applyAlignment="1">
      <alignment/>
    </xf>
    <xf numFmtId="178" fontId="2" fillId="0" borderId="32" xfId="0" applyNumberFormat="1" applyFont="1" applyBorder="1" applyAlignment="1">
      <alignment/>
    </xf>
    <xf numFmtId="179" fontId="2" fillId="0" borderId="32" xfId="0" applyNumberFormat="1" applyFont="1" applyBorder="1" applyAlignment="1">
      <alignment/>
    </xf>
    <xf numFmtId="0" fontId="0" fillId="0" borderId="29" xfId="0" applyBorder="1" applyAlignment="1">
      <alignment/>
    </xf>
    <xf numFmtId="38" fontId="0" fillId="0" borderId="32" xfId="0" applyNumberFormat="1" applyBorder="1" applyAlignment="1">
      <alignment/>
    </xf>
    <xf numFmtId="0" fontId="14" fillId="0" borderId="31" xfId="0" applyFont="1" applyBorder="1" applyAlignment="1">
      <alignment horizontal="center"/>
    </xf>
    <xf numFmtId="178" fontId="0" fillId="0" borderId="32" xfId="0" applyNumberFormat="1" applyFont="1" applyBorder="1" applyAlignment="1">
      <alignment/>
    </xf>
    <xf numFmtId="0" fontId="0" fillId="0" borderId="16" xfId="0" applyFill="1" applyBorder="1" applyAlignment="1">
      <alignment/>
    </xf>
    <xf numFmtId="38" fontId="0" fillId="0" borderId="26" xfId="16" applyFill="1" applyBorder="1" applyAlignment="1">
      <alignment/>
    </xf>
    <xf numFmtId="38" fontId="0" fillId="4" borderId="1" xfId="0" applyNumberFormat="1" applyFill="1" applyBorder="1" applyAlignment="1">
      <alignment/>
    </xf>
    <xf numFmtId="38" fontId="0" fillId="4" borderId="1" xfId="16" applyFill="1" applyBorder="1" applyAlignment="1">
      <alignment/>
    </xf>
    <xf numFmtId="38" fontId="0" fillId="4" borderId="2" xfId="16" applyFill="1" applyBorder="1" applyAlignment="1">
      <alignment/>
    </xf>
    <xf numFmtId="181" fontId="0" fillId="0" borderId="1" xfId="16" applyNumberFormat="1" applyFont="1" applyBorder="1" applyAlignment="1">
      <alignment/>
    </xf>
    <xf numFmtId="0" fontId="0" fillId="0" borderId="2" xfId="0" applyFill="1" applyBorder="1" applyAlignment="1">
      <alignment/>
    </xf>
    <xf numFmtId="38" fontId="0" fillId="0" borderId="2" xfId="16" applyFont="1" applyFill="1" applyBorder="1" applyAlignment="1">
      <alignment/>
    </xf>
    <xf numFmtId="38" fontId="0" fillId="0" borderId="24" xfId="16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38" fontId="0" fillId="0" borderId="22" xfId="16" applyFill="1" applyBorder="1" applyAlignment="1">
      <alignment/>
    </xf>
    <xf numFmtId="0" fontId="0" fillId="0" borderId="9" xfId="0" applyFill="1" applyBorder="1" applyAlignment="1">
      <alignment/>
    </xf>
    <xf numFmtId="178" fontId="0" fillId="0" borderId="32" xfId="0" applyNumberFormat="1" applyBorder="1" applyAlignment="1">
      <alignment horizontal="center"/>
    </xf>
    <xf numFmtId="38" fontId="0" fillId="0" borderId="12" xfId="16" applyFont="1" applyFill="1" applyBorder="1" applyAlignment="1">
      <alignment/>
    </xf>
    <xf numFmtId="0" fontId="0" fillId="2" borderId="32" xfId="0" applyFill="1" applyBorder="1" applyAlignment="1">
      <alignment/>
    </xf>
    <xf numFmtId="0" fontId="0" fillId="3" borderId="1" xfId="0" applyFill="1" applyBorder="1" applyAlignment="1">
      <alignment horizontal="center"/>
    </xf>
    <xf numFmtId="0" fontId="40" fillId="0" borderId="0" xfId="0" applyFont="1" applyAlignment="1">
      <alignment/>
    </xf>
    <xf numFmtId="0" fontId="0" fillId="3" borderId="1" xfId="0" applyFill="1" applyBorder="1" applyAlignment="1">
      <alignment/>
    </xf>
    <xf numFmtId="0" fontId="0" fillId="8" borderId="1" xfId="0" applyFill="1" applyBorder="1" applyAlignment="1">
      <alignment horizontal="center"/>
    </xf>
    <xf numFmtId="38" fontId="6" fillId="0" borderId="0" xfId="16" applyFont="1" applyBorder="1" applyAlignment="1">
      <alignment/>
    </xf>
    <xf numFmtId="0" fontId="15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1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178" fontId="9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177" fontId="5" fillId="0" borderId="0" xfId="16" applyNumberFormat="1" applyFont="1" applyBorder="1" applyAlignment="1">
      <alignment/>
    </xf>
    <xf numFmtId="177" fontId="9" fillId="0" borderId="1" xfId="16" applyNumberFormat="1" applyFont="1" applyBorder="1" applyAlignment="1">
      <alignment horizontal="center"/>
    </xf>
    <xf numFmtId="183" fontId="9" fillId="0" borderId="0" xfId="0" applyNumberFormat="1" applyFont="1" applyAlignment="1">
      <alignment/>
    </xf>
    <xf numFmtId="38" fontId="6" fillId="0" borderId="0" xfId="16" applyNumberFormat="1" applyFont="1" applyBorder="1" applyAlignment="1">
      <alignment/>
    </xf>
    <xf numFmtId="38" fontId="5" fillId="0" borderId="0" xfId="16" applyFont="1" applyBorder="1" applyAlignment="1">
      <alignment/>
    </xf>
    <xf numFmtId="177" fontId="5" fillId="0" borderId="5" xfId="16" applyNumberFormat="1" applyFont="1" applyBorder="1" applyAlignment="1">
      <alignment/>
    </xf>
    <xf numFmtId="177" fontId="9" fillId="0" borderId="1" xfId="16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38" fontId="9" fillId="0" borderId="0" xfId="16" applyFont="1" applyBorder="1" applyAlignment="1">
      <alignment/>
    </xf>
    <xf numFmtId="38" fontId="0" fillId="0" borderId="0" xfId="16" applyAlignment="1">
      <alignment/>
    </xf>
    <xf numFmtId="0" fontId="14" fillId="0" borderId="7" xfId="0" applyFont="1" applyBorder="1" applyAlignment="1">
      <alignment/>
    </xf>
    <xf numFmtId="0" fontId="14" fillId="0" borderId="5" xfId="0" applyFont="1" applyBorder="1" applyAlignment="1">
      <alignment/>
    </xf>
    <xf numFmtId="0" fontId="47" fillId="0" borderId="5" xfId="0" applyFont="1" applyBorder="1" applyAlignment="1">
      <alignment horizontal="left"/>
    </xf>
    <xf numFmtId="0" fontId="14" fillId="0" borderId="8" xfId="0" applyFont="1" applyBorder="1" applyAlignment="1">
      <alignment/>
    </xf>
    <xf numFmtId="0" fontId="14" fillId="0" borderId="0" xfId="0" applyFont="1" applyAlignment="1">
      <alignment/>
    </xf>
    <xf numFmtId="0" fontId="50" fillId="0" borderId="0" xfId="0" applyFont="1" applyBorder="1" applyAlignment="1">
      <alignment/>
    </xf>
    <xf numFmtId="0" fontId="47" fillId="0" borderId="0" xfId="0" applyFont="1" applyBorder="1" applyAlignment="1">
      <alignment horizontal="left"/>
    </xf>
    <xf numFmtId="0" fontId="14" fillId="0" borderId="35" xfId="0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left"/>
    </xf>
    <xf numFmtId="0" fontId="50" fillId="0" borderId="14" xfId="0" applyFont="1" applyBorder="1" applyAlignment="1">
      <alignment/>
    </xf>
    <xf numFmtId="0" fontId="50" fillId="0" borderId="0" xfId="0" applyFont="1" applyBorder="1" applyAlignment="1">
      <alignment horizontal="left"/>
    </xf>
    <xf numFmtId="0" fontId="50" fillId="0" borderId="0" xfId="0" applyFont="1" applyBorder="1" applyAlignment="1">
      <alignment horizontal="distributed"/>
    </xf>
    <xf numFmtId="0" fontId="50" fillId="0" borderId="35" xfId="0" applyFont="1" applyBorder="1" applyAlignment="1">
      <alignment/>
    </xf>
    <xf numFmtId="0" fontId="50" fillId="0" borderId="0" xfId="0" applyFont="1" applyAlignment="1">
      <alignment/>
    </xf>
    <xf numFmtId="58" fontId="52" fillId="0" borderId="14" xfId="0" applyNumberFormat="1" applyFont="1" applyBorder="1" applyAlignment="1">
      <alignment/>
    </xf>
    <xf numFmtId="58" fontId="52" fillId="0" borderId="0" xfId="0" applyNumberFormat="1" applyFont="1" applyBorder="1" applyAlignment="1">
      <alignment/>
    </xf>
    <xf numFmtId="58" fontId="52" fillId="0" borderId="35" xfId="0" applyNumberFormat="1" applyFont="1" applyBorder="1" applyAlignment="1">
      <alignment/>
    </xf>
    <xf numFmtId="0" fontId="52" fillId="0" borderId="14" xfId="0" applyFont="1" applyBorder="1" applyAlignment="1">
      <alignment/>
    </xf>
    <xf numFmtId="0" fontId="52" fillId="0" borderId="0" xfId="0" applyFont="1" applyBorder="1" applyAlignment="1">
      <alignment/>
    </xf>
    <xf numFmtId="0" fontId="52" fillId="0" borderId="35" xfId="0" applyFont="1" applyBorder="1" applyAlignment="1">
      <alignment/>
    </xf>
    <xf numFmtId="0" fontId="50" fillId="0" borderId="0" xfId="0" applyFont="1" applyFill="1" applyBorder="1" applyAlignment="1">
      <alignment horizontal="left"/>
    </xf>
    <xf numFmtId="0" fontId="50" fillId="0" borderId="14" xfId="0" applyFont="1" applyBorder="1" applyAlignment="1">
      <alignment/>
    </xf>
    <xf numFmtId="0" fontId="50" fillId="0" borderId="0" xfId="0" applyFont="1" applyBorder="1" applyAlignment="1">
      <alignment/>
    </xf>
    <xf numFmtId="0" fontId="50" fillId="0" borderId="35" xfId="0" applyFont="1" applyBorder="1" applyAlignment="1">
      <alignment/>
    </xf>
    <xf numFmtId="0" fontId="50" fillId="0" borderId="0" xfId="0" applyFont="1" applyFill="1" applyAlignment="1">
      <alignment horizontal="left"/>
    </xf>
    <xf numFmtId="58" fontId="52" fillId="0" borderId="0" xfId="0" applyNumberFormat="1" applyFont="1" applyFill="1" applyBorder="1" applyAlignment="1">
      <alignment/>
    </xf>
    <xf numFmtId="0" fontId="53" fillId="0" borderId="0" xfId="0" applyFont="1" applyFill="1" applyBorder="1" applyAlignment="1">
      <alignment horizontal="left"/>
    </xf>
    <xf numFmtId="0" fontId="52" fillId="0" borderId="0" xfId="0" applyFont="1" applyFill="1" applyBorder="1" applyAlignment="1">
      <alignment/>
    </xf>
    <xf numFmtId="0" fontId="47" fillId="0" borderId="5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50" fillId="5" borderId="0" xfId="0" applyFont="1" applyFill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50" fillId="8" borderId="0" xfId="0" applyFont="1" applyFill="1" applyBorder="1" applyAlignment="1">
      <alignment horizontal="center"/>
    </xf>
    <xf numFmtId="0" fontId="50" fillId="3" borderId="0" xfId="0" applyFont="1" applyFill="1" applyBorder="1" applyAlignment="1">
      <alignment horizontal="center"/>
    </xf>
    <xf numFmtId="0" fontId="50" fillId="6" borderId="0" xfId="0" applyFont="1" applyFill="1" applyBorder="1" applyAlignment="1">
      <alignment horizontal="center"/>
    </xf>
    <xf numFmtId="0" fontId="50" fillId="2" borderId="0" xfId="0" applyFont="1" applyFill="1" applyAlignment="1">
      <alignment horizontal="center"/>
    </xf>
    <xf numFmtId="0" fontId="50" fillId="10" borderId="0" xfId="0" applyFont="1" applyFill="1" applyBorder="1" applyAlignment="1">
      <alignment horizontal="center"/>
    </xf>
    <xf numFmtId="0" fontId="50" fillId="11" borderId="0" xfId="0" applyFont="1" applyFill="1" applyBorder="1" applyAlignment="1">
      <alignment horizontal="center"/>
    </xf>
    <xf numFmtId="0" fontId="50" fillId="12" borderId="0" xfId="0" applyFont="1" applyFill="1" applyBorder="1" applyAlignment="1">
      <alignment horizontal="center"/>
    </xf>
    <xf numFmtId="0" fontId="50" fillId="13" borderId="0" xfId="0" applyFont="1" applyFill="1" applyBorder="1" applyAlignment="1">
      <alignment horizontal="center"/>
    </xf>
    <xf numFmtId="0" fontId="50" fillId="7" borderId="0" xfId="0" applyFont="1" applyFill="1" applyBorder="1" applyAlignment="1">
      <alignment horizontal="center"/>
    </xf>
    <xf numFmtId="0" fontId="50" fillId="14" borderId="0" xfId="0" applyFont="1" applyFill="1" applyBorder="1" applyAlignment="1">
      <alignment horizontal="center"/>
    </xf>
    <xf numFmtId="58" fontId="52" fillId="0" borderId="0" xfId="0" applyNumberFormat="1" applyFont="1" applyBorder="1" applyAlignment="1">
      <alignment horizontal="center"/>
    </xf>
    <xf numFmtId="0" fontId="53" fillId="15" borderId="0" xfId="0" applyFont="1" applyFill="1" applyBorder="1" applyAlignment="1">
      <alignment horizontal="center"/>
    </xf>
    <xf numFmtId="0" fontId="50" fillId="16" borderId="0" xfId="0" applyFont="1" applyFill="1" applyBorder="1" applyAlignment="1">
      <alignment horizontal="center"/>
    </xf>
    <xf numFmtId="0" fontId="50" fillId="4" borderId="0" xfId="0" applyFont="1" applyFill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53" fillId="17" borderId="0" xfId="0" applyFont="1" applyFill="1" applyBorder="1" applyAlignment="1">
      <alignment horizontal="center"/>
    </xf>
    <xf numFmtId="0" fontId="53" fillId="18" borderId="0" xfId="0" applyFont="1" applyFill="1" applyBorder="1" applyAlignment="1">
      <alignment horizontal="center"/>
    </xf>
    <xf numFmtId="0" fontId="47" fillId="0" borderId="0" xfId="0" applyFont="1" applyAlignment="1">
      <alignment horizontal="center"/>
    </xf>
    <xf numFmtId="0" fontId="53" fillId="19" borderId="0" xfId="0" applyFont="1" applyFill="1" applyBorder="1" applyAlignment="1">
      <alignment horizontal="center"/>
    </xf>
    <xf numFmtId="0" fontId="50" fillId="0" borderId="9" xfId="0" applyFont="1" applyBorder="1" applyAlignment="1">
      <alignment/>
    </xf>
    <xf numFmtId="0" fontId="50" fillId="0" borderId="36" xfId="0" applyFont="1" applyBorder="1" applyAlignment="1">
      <alignment horizontal="center"/>
    </xf>
    <xf numFmtId="0" fontId="50" fillId="0" borderId="36" xfId="0" applyFont="1" applyBorder="1" applyAlignment="1">
      <alignment horizontal="left"/>
    </xf>
    <xf numFmtId="0" fontId="50" fillId="0" borderId="36" xfId="0" applyFont="1" applyBorder="1" applyAlignment="1">
      <alignment/>
    </xf>
    <xf numFmtId="0" fontId="50" fillId="0" borderId="10" xfId="0" applyFont="1" applyBorder="1" applyAlignment="1">
      <alignment/>
    </xf>
    <xf numFmtId="0" fontId="14" fillId="0" borderId="14" xfId="0" applyFont="1" applyBorder="1" applyAlignment="1">
      <alignment vertical="top"/>
    </xf>
    <xf numFmtId="0" fontId="47" fillId="0" borderId="0" xfId="0" applyFont="1" applyFill="1" applyBorder="1" applyAlignment="1">
      <alignment horizontal="left" vertical="top"/>
    </xf>
    <xf numFmtId="0" fontId="54" fillId="0" borderId="0" xfId="0" applyFont="1" applyBorder="1" applyAlignment="1">
      <alignment horizontal="center" vertical="top"/>
    </xf>
    <xf numFmtId="0" fontId="54" fillId="0" borderId="0" xfId="0" applyFont="1" applyBorder="1" applyAlignment="1">
      <alignment vertical="top"/>
    </xf>
    <xf numFmtId="0" fontId="51" fillId="0" borderId="14" xfId="0" applyFont="1" applyBorder="1" applyAlignment="1">
      <alignment/>
    </xf>
    <xf numFmtId="0" fontId="0" fillId="0" borderId="0" xfId="0" applyAlignment="1">
      <alignment/>
    </xf>
    <xf numFmtId="0" fontId="0" fillId="0" borderId="35" xfId="0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181" fontId="0" fillId="5" borderId="32" xfId="0" applyNumberFormat="1" applyFill="1" applyBorder="1" applyAlignment="1">
      <alignment/>
    </xf>
    <xf numFmtId="0" fontId="0" fillId="5" borderId="32" xfId="0" applyFill="1" applyBorder="1" applyAlignment="1">
      <alignment/>
    </xf>
    <xf numFmtId="0" fontId="0" fillId="0" borderId="2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Font="1" applyFill="1" applyBorder="1" applyAlignment="1">
      <alignment/>
    </xf>
    <xf numFmtId="38" fontId="0" fillId="0" borderId="0" xfId="16" applyFont="1" applyAlignment="1">
      <alignment/>
    </xf>
    <xf numFmtId="0" fontId="11" fillId="0" borderId="0" xfId="0" applyFont="1" applyAlignment="1">
      <alignment horizontal="center"/>
    </xf>
    <xf numFmtId="178" fontId="0" fillId="0" borderId="1" xfId="0" applyNumberFormat="1" applyFont="1" applyFill="1" applyBorder="1" applyAlignment="1">
      <alignment/>
    </xf>
    <xf numFmtId="0" fontId="32" fillId="0" borderId="1" xfId="0" applyFont="1" applyBorder="1" applyAlignment="1">
      <alignment horizontal="center"/>
    </xf>
    <xf numFmtId="0" fontId="9" fillId="0" borderId="2" xfId="0" applyFont="1" applyBorder="1" applyAlignment="1">
      <alignment/>
    </xf>
    <xf numFmtId="0" fontId="9" fillId="0" borderId="12" xfId="0" applyFont="1" applyBorder="1" applyAlignment="1">
      <alignment/>
    </xf>
    <xf numFmtId="0" fontId="0" fillId="5" borderId="1" xfId="0" applyFont="1" applyFill="1" applyBorder="1" applyAlignment="1">
      <alignment horizontal="center"/>
    </xf>
    <xf numFmtId="38" fontId="0" fillId="0" borderId="26" xfId="16" applyBorder="1" applyAlignment="1">
      <alignment/>
    </xf>
    <xf numFmtId="183" fontId="2" fillId="0" borderId="0" xfId="0" applyNumberFormat="1" applyFont="1" applyFill="1" applyBorder="1" applyAlignment="1">
      <alignment horizontal="center" vertical="center" textRotation="255"/>
    </xf>
    <xf numFmtId="38" fontId="32" fillId="2" borderId="1" xfId="16" applyFont="1" applyFill="1" applyBorder="1" applyAlignment="1">
      <alignment/>
    </xf>
    <xf numFmtId="38" fontId="32" fillId="2" borderId="12" xfId="16" applyFont="1" applyFill="1" applyBorder="1" applyAlignment="1">
      <alignment/>
    </xf>
    <xf numFmtId="38" fontId="0" fillId="0" borderId="1" xfId="16" applyFill="1" applyBorder="1" applyAlignment="1">
      <alignment/>
    </xf>
    <xf numFmtId="38" fontId="35" fillId="3" borderId="1" xfId="16" applyFont="1" applyFill="1" applyBorder="1" applyAlignment="1">
      <alignment/>
    </xf>
    <xf numFmtId="38" fontId="35" fillId="3" borderId="12" xfId="16" applyFont="1" applyFill="1" applyBorder="1" applyAlignment="1">
      <alignment/>
    </xf>
    <xf numFmtId="38" fontId="35" fillId="3" borderId="37" xfId="16" applyFont="1" applyFill="1" applyBorder="1" applyAlignment="1">
      <alignment/>
    </xf>
    <xf numFmtId="0" fontId="31" fillId="3" borderId="1" xfId="0" applyFont="1" applyFill="1" applyBorder="1" applyAlignment="1">
      <alignment/>
    </xf>
    <xf numFmtId="38" fontId="31" fillId="3" borderId="1" xfId="16" applyFont="1" applyFill="1" applyBorder="1" applyAlignment="1">
      <alignment/>
    </xf>
    <xf numFmtId="38" fontId="31" fillId="3" borderId="2" xfId="16" applyFont="1" applyFill="1" applyBorder="1" applyAlignment="1">
      <alignment/>
    </xf>
    <xf numFmtId="38" fontId="0" fillId="3" borderId="37" xfId="16" applyFill="1" applyBorder="1" applyAlignment="1">
      <alignment/>
    </xf>
    <xf numFmtId="38" fontId="0" fillId="0" borderId="1" xfId="0" applyNumberFormat="1" applyFill="1" applyBorder="1" applyAlignment="1">
      <alignment/>
    </xf>
    <xf numFmtId="38" fontId="0" fillId="0" borderId="0" xfId="0" applyNumberFormat="1" applyFill="1" applyAlignment="1">
      <alignment/>
    </xf>
    <xf numFmtId="38" fontId="35" fillId="3" borderId="0" xfId="16" applyFont="1" applyFill="1" applyAlignment="1">
      <alignment/>
    </xf>
    <xf numFmtId="38" fontId="0" fillId="0" borderId="0" xfId="0" applyNumberFormat="1" applyFill="1" applyBorder="1" applyAlignment="1">
      <alignment/>
    </xf>
    <xf numFmtId="38" fontId="32" fillId="2" borderId="16" xfId="16" applyFont="1" applyFill="1" applyBorder="1" applyAlignment="1">
      <alignment/>
    </xf>
    <xf numFmtId="38" fontId="0" fillId="2" borderId="1" xfId="0" applyNumberFormat="1" applyFill="1" applyBorder="1" applyAlignment="1">
      <alignment/>
    </xf>
    <xf numFmtId="38" fontId="39" fillId="3" borderId="4" xfId="16" applyFont="1" applyFill="1" applyBorder="1" applyAlignment="1">
      <alignment/>
    </xf>
    <xf numFmtId="38" fontId="39" fillId="3" borderId="9" xfId="16" applyFont="1" applyFill="1" applyBorder="1" applyAlignment="1">
      <alignment/>
    </xf>
    <xf numFmtId="38" fontId="39" fillId="3" borderId="5" xfId="16" applyFont="1" applyFill="1" applyBorder="1" applyAlignment="1">
      <alignment/>
    </xf>
    <xf numFmtId="38" fontId="39" fillId="3" borderId="1" xfId="16" applyFont="1" applyFill="1" applyBorder="1" applyAlignment="1">
      <alignment/>
    </xf>
    <xf numFmtId="0" fontId="9" fillId="0" borderId="16" xfId="0" applyFont="1" applyBorder="1" applyAlignment="1">
      <alignment/>
    </xf>
    <xf numFmtId="0" fontId="0" fillId="0" borderId="5" xfId="0" applyFill="1" applyBorder="1" applyAlignment="1">
      <alignment/>
    </xf>
    <xf numFmtId="38" fontId="0" fillId="0" borderId="1" xfId="0" applyNumberFormat="1" applyFont="1" applyBorder="1" applyAlignment="1">
      <alignment/>
    </xf>
    <xf numFmtId="38" fontId="0" fillId="0" borderId="2" xfId="16" applyFill="1" applyBorder="1" applyAlignment="1">
      <alignment/>
    </xf>
    <xf numFmtId="0" fontId="0" fillId="6" borderId="4" xfId="0" applyFont="1" applyFill="1" applyBorder="1" applyAlignment="1">
      <alignment horizontal="center"/>
    </xf>
    <xf numFmtId="0" fontId="5" fillId="0" borderId="32" xfId="0" applyFont="1" applyBorder="1" applyAlignment="1">
      <alignment/>
    </xf>
    <xf numFmtId="38" fontId="0" fillId="0" borderId="32" xfId="16" applyFill="1" applyBorder="1" applyAlignment="1">
      <alignment/>
    </xf>
    <xf numFmtId="38" fontId="0" fillId="2" borderId="37" xfId="16" applyFill="1" applyBorder="1" applyAlignment="1">
      <alignment/>
    </xf>
    <xf numFmtId="38" fontId="0" fillId="2" borderId="1" xfId="16" applyFont="1" applyFill="1" applyBorder="1" applyAlignment="1">
      <alignment/>
    </xf>
    <xf numFmtId="38" fontId="0" fillId="2" borderId="2" xfId="16" applyFont="1" applyFill="1" applyBorder="1" applyAlignment="1">
      <alignment/>
    </xf>
    <xf numFmtId="38" fontId="39" fillId="8" borderId="1" xfId="16" applyFont="1" applyFill="1" applyBorder="1" applyAlignment="1">
      <alignment/>
    </xf>
    <xf numFmtId="38" fontId="39" fillId="8" borderId="12" xfId="16" applyFont="1" applyFill="1" applyBorder="1" applyAlignment="1">
      <alignment/>
    </xf>
    <xf numFmtId="38" fontId="39" fillId="8" borderId="13" xfId="16" applyFont="1" applyFill="1" applyBorder="1" applyAlignment="1">
      <alignment/>
    </xf>
    <xf numFmtId="38" fontId="39" fillId="8" borderId="1" xfId="16" applyFont="1" applyFill="1" applyBorder="1" applyAlignment="1">
      <alignment horizontal="right"/>
    </xf>
    <xf numFmtId="38" fontId="39" fillId="8" borderId="2" xfId="16" applyFont="1" applyFill="1" applyBorder="1" applyAlignment="1">
      <alignment horizontal="right"/>
    </xf>
    <xf numFmtId="38" fontId="39" fillId="8" borderId="37" xfId="16" applyFont="1" applyFill="1" applyBorder="1" applyAlignment="1">
      <alignment horizontal="right"/>
    </xf>
    <xf numFmtId="38" fontId="35" fillId="2" borderId="1" xfId="16" applyFont="1" applyFill="1" applyBorder="1" applyAlignment="1">
      <alignment/>
    </xf>
    <xf numFmtId="38" fontId="35" fillId="2" borderId="12" xfId="16" applyFont="1" applyFill="1" applyBorder="1" applyAlignment="1">
      <alignment/>
    </xf>
    <xf numFmtId="38" fontId="35" fillId="2" borderId="13" xfId="16" applyFont="1" applyFill="1" applyBorder="1" applyAlignment="1">
      <alignment/>
    </xf>
    <xf numFmtId="38" fontId="0" fillId="0" borderId="32" xfId="0" applyNumberFormat="1" applyFill="1" applyBorder="1" applyAlignment="1">
      <alignment/>
    </xf>
    <xf numFmtId="0" fontId="31" fillId="8" borderId="2" xfId="0" applyFont="1" applyFill="1" applyBorder="1" applyAlignment="1">
      <alignment/>
    </xf>
    <xf numFmtId="0" fontId="31" fillId="0" borderId="32" xfId="0" applyFont="1" applyBorder="1" applyAlignment="1">
      <alignment/>
    </xf>
    <xf numFmtId="38" fontId="0" fillId="3" borderId="32" xfId="16" applyFill="1" applyBorder="1" applyAlignment="1">
      <alignment/>
    </xf>
    <xf numFmtId="38" fontId="18" fillId="2" borderId="32" xfId="16" applyFont="1" applyFill="1" applyBorder="1" applyAlignment="1">
      <alignment/>
    </xf>
    <xf numFmtId="38" fontId="31" fillId="3" borderId="12" xfId="16" applyFont="1" applyFill="1" applyBorder="1" applyAlignment="1">
      <alignment/>
    </xf>
    <xf numFmtId="0" fontId="0" fillId="0" borderId="1" xfId="0" applyFill="1" applyBorder="1" applyAlignment="1">
      <alignment horizontal="distributed"/>
    </xf>
    <xf numFmtId="0" fontId="0" fillId="0" borderId="12" xfId="0" applyBorder="1" applyAlignment="1">
      <alignment/>
    </xf>
    <xf numFmtId="0" fontId="0" fillId="0" borderId="2" xfId="0" applyFont="1" applyFill="1" applyBorder="1" applyAlignment="1">
      <alignment/>
    </xf>
    <xf numFmtId="0" fontId="9" fillId="0" borderId="2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4" xfId="0" applyFill="1" applyBorder="1" applyAlignment="1">
      <alignment/>
    </xf>
    <xf numFmtId="0" fontId="0" fillId="0" borderId="12" xfId="0" applyFont="1" applyBorder="1" applyAlignment="1">
      <alignment/>
    </xf>
    <xf numFmtId="181" fontId="0" fillId="0" borderId="12" xfId="16" applyNumberFormat="1" applyBorder="1" applyAlignment="1">
      <alignment/>
    </xf>
    <xf numFmtId="0" fontId="0" fillId="0" borderId="16" xfId="0" applyBorder="1" applyAlignment="1">
      <alignment/>
    </xf>
    <xf numFmtId="181" fontId="0" fillId="0" borderId="16" xfId="16" applyNumberFormat="1" applyBorder="1" applyAlignment="1">
      <alignment/>
    </xf>
    <xf numFmtId="38" fontId="0" fillId="0" borderId="11" xfId="16" applyBorder="1" applyAlignment="1">
      <alignment/>
    </xf>
    <xf numFmtId="38" fontId="0" fillId="0" borderId="16" xfId="16" applyFont="1" applyFill="1" applyBorder="1" applyAlignment="1">
      <alignment/>
    </xf>
    <xf numFmtId="38" fontId="0" fillId="3" borderId="1" xfId="16" applyFill="1" applyBorder="1" applyAlignment="1">
      <alignment/>
    </xf>
    <xf numFmtId="38" fontId="0" fillId="0" borderId="35" xfId="16" applyFill="1" applyBorder="1" applyAlignment="1">
      <alignment/>
    </xf>
    <xf numFmtId="0" fontId="48" fillId="0" borderId="14" xfId="0" applyFont="1" applyBorder="1" applyAlignment="1">
      <alignment horizontal="center"/>
    </xf>
    <xf numFmtId="0" fontId="0" fillId="0" borderId="0" xfId="0" applyAlignment="1">
      <alignment/>
    </xf>
    <xf numFmtId="0" fontId="0" fillId="0" borderId="35" xfId="0" applyBorder="1" applyAlignment="1">
      <alignment/>
    </xf>
    <xf numFmtId="0" fontId="49" fillId="0" borderId="14" xfId="0" applyFont="1" applyBorder="1" applyAlignment="1">
      <alignment horizontal="center"/>
    </xf>
    <xf numFmtId="0" fontId="55" fillId="0" borderId="14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5" fillId="0" borderId="35" xfId="0" applyFont="1" applyBorder="1" applyAlignment="1">
      <alignment horizontal="center"/>
    </xf>
    <xf numFmtId="184" fontId="2" fillId="0" borderId="0" xfId="0" applyNumberFormat="1" applyFont="1" applyAlignment="1" quotePrefix="1">
      <alignment vertical="center" textRotation="180"/>
    </xf>
    <xf numFmtId="3" fontId="2" fillId="0" borderId="4" xfId="0" applyNumberFormat="1" applyFont="1" applyBorder="1" applyAlignment="1">
      <alignment horizontal="right"/>
    </xf>
    <xf numFmtId="0" fontId="0" fillId="0" borderId="11" xfId="0" applyBorder="1" applyAlignment="1">
      <alignment horizontal="right"/>
    </xf>
    <xf numFmtId="38" fontId="2" fillId="0" borderId="4" xfId="16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2.xml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6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8.xml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0.xml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2.xml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3.xml" /></Relationships>
</file>

<file path=xl/charts/_rels/chart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4.xml" /></Relationships>
</file>

<file path=xl/charts/_rels/chart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6.xml" /></Relationships>
</file>

<file path=xl/charts/_rels/chart3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7.xml" /></Relationships>
</file>

<file path=xl/charts/_rels/chart3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8.xml" /></Relationships>
</file>

<file path=xl/charts/_rels/chart3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0.xml" /></Relationships>
</file>

<file path=xl/charts/_rels/chart3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1.xml" /></Relationships>
</file>

<file path=xl/charts/_rels/chart3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4.xml" /></Relationships>
</file>

<file path=xl/charts/_rels/chart4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5.xml" /></Relationships>
</file>

<file path=xl/charts/_rels/chart4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"/>
          <c:y val="0.11425"/>
          <c:w val="1"/>
          <c:h val="0.8497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'1・面積、会員数'!$B$38</c:f>
              <c:strCache>
                <c:ptCount val="1"/>
                <c:pt idx="0">
                  <c:v>会員数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1" u="none" baseline="0"/>
                      <a:t>会員数
 17８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1" u="none" baseline="0"/>
                      <a:t>会員数 
1８２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1" u="none" baseline="0"/>
                      <a:t>会員数
18５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1" u="none" baseline="0"/>
                      <a:t>会員数 
18４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1" u="none" baseline="0"/>
                      <a:t>会員数 
184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1" u="none" baseline="0"/>
                      <a:t>会員数 
18７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1" u="none" baseline="0"/>
                      <a:t>会員数 
18５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1" u="none" baseline="0"/>
                      <a:t>会員数 
185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1" u="none" baseline="0"/>
                      <a:t>会員数 
18２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1" u="none" baseline="0"/>
                      <a:t>会員数 
1７８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1" u="none" baseline="0"/>
                      <a:t>会員数 
178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solidFill>
                <a:srgbClr val="FFCC00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800" b="0" i="1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'1・面積、会員数'!$C$35:$M$35</c:f>
              <c:strCache/>
            </c:strRef>
          </c:cat>
          <c:val>
            <c:numRef>
              <c:f>'1・面積、会員数'!$C$38:$M$38</c:f>
              <c:numCache/>
            </c:numRef>
          </c:val>
        </c:ser>
        <c:gapWidth val="400"/>
        <c:axId val="20097431"/>
        <c:axId val="46659152"/>
      </c:barChart>
      <c:lineChart>
        <c:grouping val="standard"/>
        <c:varyColors val="0"/>
        <c:ser>
          <c:idx val="0"/>
          <c:order val="0"/>
          <c:tx>
            <c:strRef>
              <c:f>'1・面積、会員数'!$B$36</c:f>
              <c:strCache>
                <c:ptCount val="1"/>
                <c:pt idx="0">
                  <c:v>保管残高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'1・面積、会員数'!$C$35:$M$35</c:f>
              <c:strCache/>
            </c:strRef>
          </c:cat>
          <c:val>
            <c:numRef>
              <c:f>'1・面積、会員数'!$C$36:$M$36</c:f>
              <c:numCache/>
            </c:numRef>
          </c:val>
          <c:smooth val="0"/>
        </c:ser>
        <c:ser>
          <c:idx val="1"/>
          <c:order val="1"/>
          <c:tx>
            <c:strRef>
              <c:f>'1・面積、会員数'!$B$37</c:f>
              <c:strCache>
                <c:ptCount val="1"/>
                <c:pt idx="0">
                  <c:v>所管面積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'1・面積、会員数'!$C$35:$M$35</c:f>
              <c:strCache/>
            </c:strRef>
          </c:cat>
          <c:val>
            <c:numRef>
              <c:f>'1・面積、会員数'!$C$37:$M$37</c:f>
              <c:numCache/>
            </c:numRef>
          </c:val>
          <c:smooth val="0"/>
        </c:ser>
        <c:marker val="1"/>
        <c:axId val="17279185"/>
        <c:axId val="21294938"/>
      </c:lineChart>
      <c:catAx>
        <c:axId val="17279185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294938"/>
        <c:crossesAt val="100"/>
        <c:auto val="1"/>
        <c:lblOffset val="100"/>
        <c:noMultiLvlLbl val="0"/>
      </c:catAx>
      <c:valAx>
        <c:axId val="21294938"/>
        <c:scaling>
          <c:orientation val="minMax"/>
          <c:max val="210"/>
          <c:min val="1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279185"/>
        <c:crossesAt val="1"/>
        <c:crossBetween val="between"/>
        <c:dispUnits/>
        <c:majorUnit val="10"/>
        <c:minorUnit val="2"/>
      </c:valAx>
      <c:catAx>
        <c:axId val="20097431"/>
        <c:scaling>
          <c:orientation val="minMax"/>
        </c:scaling>
        <c:axPos val="b"/>
        <c:delete val="1"/>
        <c:majorTickMark val="in"/>
        <c:minorTickMark val="none"/>
        <c:tickLblPos val="nextTo"/>
        <c:crossAx val="46659152"/>
        <c:crosses val="autoZero"/>
        <c:auto val="1"/>
        <c:lblOffset val="100"/>
        <c:noMultiLvlLbl val="0"/>
      </c:catAx>
      <c:valAx>
        <c:axId val="46659152"/>
        <c:scaling>
          <c:orientation val="minMax"/>
          <c:max val="200"/>
          <c:min val="15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808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097431"/>
        <c:crosses val="max"/>
        <c:crossBetween val="between"/>
        <c:dispUnits/>
        <c:majorUnit val="10"/>
        <c:minorUnit val="0.4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3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東部支部平成１9年4月入庫高上位１０品目</a:t>
            </a:r>
          </a:p>
        </c:rich>
      </c:tx>
      <c:layout>
        <c:manualLayout>
          <c:xMode val="factor"/>
          <c:yMode val="factor"/>
          <c:x val="0.004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225"/>
          <c:w val="1"/>
          <c:h val="0.94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'5・東部・富士'!$C$21</c:f>
              <c:strCache>
                <c:ptCount val="1"/>
                <c:pt idx="0">
                  <c:v>平成１９年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'5・東部・富士'!$B$22:$B$31</c:f>
              <c:strCache/>
            </c:strRef>
          </c:cat>
          <c:val>
            <c:numRef>
              <c:f>'5・東部・富士'!$C$22:$C$31</c:f>
              <c:numCache/>
            </c:numRef>
          </c:val>
        </c:ser>
        <c:ser>
          <c:idx val="1"/>
          <c:order val="1"/>
          <c:tx>
            <c:strRef>
              <c:f>'5・東部・富士'!$D$21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'5・東部・富士'!$B$22:$B$31</c:f>
              <c:strCache/>
            </c:strRef>
          </c:cat>
          <c:val>
            <c:numRef>
              <c:f>'5・東部・富士'!$D$22:$D$31</c:f>
              <c:numCache/>
            </c:numRef>
          </c:val>
        </c:ser>
        <c:axId val="36777677"/>
        <c:axId val="62563638"/>
      </c:barChart>
      <c:catAx>
        <c:axId val="367776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563638"/>
        <c:crosses val="autoZero"/>
        <c:auto val="1"/>
        <c:lblOffset val="100"/>
        <c:noMultiLvlLbl val="0"/>
      </c:catAx>
      <c:valAx>
        <c:axId val="6256363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075"/>
              <c:y val="0.19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7776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715"/>
          <c:y val="0.1725"/>
          <c:w val="0.08325"/>
          <c:h val="0.083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富士支部平成１9年4月入庫高上位１０品目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25"/>
          <c:w val="1"/>
          <c:h val="0.93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'5・東部・富士'!$C$53</c:f>
              <c:strCache>
                <c:ptCount val="1"/>
                <c:pt idx="0">
                  <c:v>平成１９年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'5・東部・富士'!$B$54:$B$63</c:f>
              <c:strCache/>
            </c:strRef>
          </c:cat>
          <c:val>
            <c:numRef>
              <c:f>'5・東部・富士'!$C$54:$C$63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'5・東部・富士'!$D$53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'5・東部・富士'!$B$54:$B$63</c:f>
              <c:strCache/>
            </c:strRef>
          </c:cat>
          <c:val>
            <c:numRef>
              <c:f>'5・東部・富士'!$D$54:$D$63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26201831"/>
        <c:axId val="34489888"/>
      </c:barChart>
      <c:catAx>
        <c:axId val="262018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489888"/>
        <c:crosses val="autoZero"/>
        <c:auto val="1"/>
        <c:lblOffset val="100"/>
        <c:noMultiLvlLbl val="0"/>
      </c:catAx>
      <c:valAx>
        <c:axId val="3448988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1"/>
              <c:y val="0.178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2018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945"/>
          <c:y val="0.176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清水支部平成１9年4月入庫高上位１０品目</a:t>
            </a:r>
          </a:p>
        </c:rich>
      </c:tx>
      <c:layout>
        <c:manualLayout>
          <c:xMode val="factor"/>
          <c:yMode val="factor"/>
          <c:x val="0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25"/>
          <c:w val="1"/>
          <c:h val="0.93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'6・清水・静岡'!$C$20</c:f>
              <c:strCache>
                <c:ptCount val="1"/>
                <c:pt idx="0">
                  <c:v>平成１９年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'6・清水・静岡'!$B$21:$B$30</c:f>
              <c:strCache/>
            </c:strRef>
          </c:cat>
          <c:val>
            <c:numRef>
              <c:f>'6・清水・静岡'!$C$21:$C$30</c:f>
              <c:numCache/>
            </c:numRef>
          </c:val>
        </c:ser>
        <c:ser>
          <c:idx val="1"/>
          <c:order val="1"/>
          <c:tx>
            <c:strRef>
              <c:f>'6・清水・静岡'!$D$20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'6・清水・静岡'!$B$21:$B$30</c:f>
              <c:strCache/>
            </c:strRef>
          </c:cat>
          <c:val>
            <c:numRef>
              <c:f>'6・清水・静岡'!$D$21:$D$30</c:f>
              <c:numCache/>
            </c:numRef>
          </c:val>
        </c:ser>
        <c:axId val="41973537"/>
        <c:axId val="42217514"/>
      </c:barChart>
      <c:catAx>
        <c:axId val="419735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217514"/>
        <c:crosses val="autoZero"/>
        <c:auto val="1"/>
        <c:lblOffset val="100"/>
        <c:noMultiLvlLbl val="0"/>
      </c:catAx>
      <c:valAx>
        <c:axId val="4221751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0.0015"/>
              <c:y val="0.19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9735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865"/>
          <c:y val="0.25375"/>
          <c:w val="0.09"/>
          <c:h val="0.096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静岡支部平成１9年4月入庫高上位１０品目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05"/>
          <c:w val="1"/>
          <c:h val="0.92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'6・清水・静岡'!$C$53</c:f>
              <c:strCache>
                <c:ptCount val="1"/>
                <c:pt idx="0">
                  <c:v>平成１９年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'6・清水・静岡'!$B$54:$B$63</c:f>
              <c:strCache/>
            </c:strRef>
          </c:cat>
          <c:val>
            <c:numRef>
              <c:f>'6・清水・静岡'!$C$54:$C$63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'6・清水・静岡'!$D$53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'6・清水・静岡'!$B$54:$B$63</c:f>
              <c:strCache/>
            </c:strRef>
          </c:cat>
          <c:val>
            <c:numRef>
              <c:f>'6・清水・静岡'!$D$54:$D$63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44413307"/>
        <c:axId val="64175444"/>
      </c:barChart>
      <c:catAx>
        <c:axId val="444133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175444"/>
        <c:crosses val="autoZero"/>
        <c:auto val="1"/>
        <c:lblOffset val="100"/>
        <c:noMultiLvlLbl val="0"/>
      </c:catAx>
      <c:valAx>
        <c:axId val="6417544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275"/>
              <c:y val="0.20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4133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215"/>
          <c:y val="0.192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駿遠支部平成１9年4月入庫高上位１０品目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"/>
          <c:w val="1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'7・駿遠・西部'!$C$21</c:f>
              <c:strCache>
                <c:ptCount val="1"/>
                <c:pt idx="0">
                  <c:v>平成１９年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'7・駿遠・西部'!$B$22:$B$31</c:f>
              <c:strCache/>
            </c:strRef>
          </c:cat>
          <c:val>
            <c:numRef>
              <c:f>'7・駿遠・西部'!$C$22:$C$31</c:f>
              <c:numCache/>
            </c:numRef>
          </c:val>
        </c:ser>
        <c:ser>
          <c:idx val="1"/>
          <c:order val="1"/>
          <c:tx>
            <c:strRef>
              <c:f>'7・駿遠・西部'!$D$21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'7・駿遠・西部'!$B$22:$B$31</c:f>
              <c:strCache/>
            </c:strRef>
          </c:cat>
          <c:val>
            <c:numRef>
              <c:f>'7・駿遠・西部'!$D$22:$D$31</c:f>
              <c:numCache/>
            </c:numRef>
          </c:val>
        </c:ser>
        <c:axId val="40708085"/>
        <c:axId val="30828446"/>
      </c:barChart>
      <c:catAx>
        <c:axId val="407080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828446"/>
        <c:crosses val="autoZero"/>
        <c:auto val="1"/>
        <c:lblOffset val="100"/>
        <c:noMultiLvlLbl val="0"/>
      </c:catAx>
      <c:valAx>
        <c:axId val="3082844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05"/>
              <c:y val="0.19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7080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57"/>
          <c:y val="0.27275"/>
          <c:w val="0.086"/>
          <c:h val="0.102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西部支部平成１9年4月入庫高上位１０品目</a:t>
            </a:r>
          </a:p>
        </c:rich>
      </c:tx>
      <c:layout>
        <c:manualLayout>
          <c:xMode val="factor"/>
          <c:yMode val="factor"/>
          <c:x val="0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425"/>
          <c:w val="1"/>
          <c:h val="0.94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'7・駿遠・西部'!$C$54</c:f>
              <c:strCache>
                <c:ptCount val="1"/>
                <c:pt idx="0">
                  <c:v>平成１９年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'7・駿遠・西部'!$B$55:$B$64</c:f>
              <c:strCache/>
            </c:strRef>
          </c:cat>
          <c:val>
            <c:numRef>
              <c:f>'7・駿遠・西部'!$C$55:$C$64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'7・駿遠・西部'!$D$54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'7・駿遠・西部'!$B$55:$B$64</c:f>
              <c:strCache/>
            </c:strRef>
          </c:cat>
          <c:val>
            <c:numRef>
              <c:f>'7・駿遠・西部'!$D$55:$D$64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9020559"/>
        <c:axId val="14076168"/>
      </c:barChart>
      <c:catAx>
        <c:axId val="90205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076168"/>
        <c:crosses val="autoZero"/>
        <c:auto val="1"/>
        <c:lblOffset val="100"/>
        <c:noMultiLvlLbl val="0"/>
      </c:catAx>
      <c:valAx>
        <c:axId val="1407616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1025"/>
              <c:y val="0.19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0205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3525"/>
          <c:y val="0.139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25"/>
          <c:y val="0.0555"/>
          <c:w val="1"/>
          <c:h val="0.94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'8・保管残高'!$I$2</c:f>
              <c:strCache>
                <c:ptCount val="1"/>
                <c:pt idx="0">
                  <c:v>平成1９年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'8・保管残高'!$K$3:$K$12</c:f>
              <c:strCache/>
            </c:strRef>
          </c:cat>
          <c:val>
            <c:numRef>
              <c:f>'8・保管残高'!$J$3:$J$12</c:f>
              <c:numCache/>
            </c:numRef>
          </c:val>
        </c:ser>
        <c:ser>
          <c:idx val="1"/>
          <c:order val="1"/>
          <c:tx>
            <c:strRef>
              <c:f>'8・保管残高'!$K$2</c:f>
              <c:strCache>
                <c:ptCount val="1"/>
                <c:pt idx="0">
                  <c:v>平成1８年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'8・保管残高'!$K$3:$K$12</c:f>
              <c:strCache/>
            </c:strRef>
          </c:cat>
          <c:val>
            <c:numRef>
              <c:f>'8・保管残高'!$L$3:$L$12</c:f>
              <c:numCache/>
            </c:numRef>
          </c:val>
        </c:ser>
        <c:axId val="59576649"/>
        <c:axId val="66427794"/>
      </c:barChart>
      <c:catAx>
        <c:axId val="595766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427794"/>
        <c:crosses val="autoZero"/>
        <c:auto val="1"/>
        <c:lblOffset val="100"/>
        <c:noMultiLvlLbl val="0"/>
      </c:catAx>
      <c:valAx>
        <c:axId val="6642779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（トン）</a:t>
                </a:r>
              </a:p>
            </c:rich>
          </c:tx>
          <c:layout>
            <c:manualLayout>
              <c:xMode val="factor"/>
              <c:yMode val="factor"/>
              <c:x val="0.01825"/>
              <c:y val="0.14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5766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2575"/>
          <c:y val="0.1015"/>
          <c:w val="0.104"/>
          <c:h val="0.084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平成１8年4月保管残高</a:t>
            </a:r>
          </a:p>
        </c:rich>
      </c:tx>
      <c:layout>
        <c:manualLayout>
          <c:xMode val="factor"/>
          <c:yMode val="factor"/>
          <c:x val="-0.014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171"/>
          <c:w val="0.9775"/>
          <c:h val="0.76925"/>
        </c:manualLayout>
      </c:layout>
      <c:doughnutChart>
        <c:varyColors val="1"/>
        <c:ser>
          <c:idx val="0"/>
          <c:order val="0"/>
          <c:spPr>
            <a:pattFill prst="lgCheck">
              <a:fgClr>
                <a:srgbClr val="CCFFFF"/>
              </a:fgClr>
              <a:bgClr>
                <a:srgbClr val="FFFFCC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'8・保管残高'!$I$38:$J$48</c:f>
              <c:multiLvlStrCache/>
            </c:multiLvlStrRef>
          </c:cat>
          <c:val>
            <c:numRef>
              <c:f>'8・保管残高'!$K$38:$K$48</c:f>
              <c:numCache/>
            </c:numRef>
          </c:val>
        </c:ser>
        <c:holeSize val="25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latin typeface="ＭＳ Ｐゴシック"/>
                <a:ea typeface="ＭＳ Ｐゴシック"/>
                <a:cs typeface="ＭＳ Ｐゴシック"/>
              </a:rPr>
              <a:t>平成１9年4月保管残高</a:t>
            </a:r>
          </a:p>
        </c:rich>
      </c:tx>
      <c:layout>
        <c:manualLayout>
          <c:xMode val="factor"/>
          <c:yMode val="factor"/>
          <c:x val="0.00275"/>
          <c:y val="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17725"/>
          <c:w val="0.95825"/>
          <c:h val="0.74975"/>
        </c:manualLayout>
      </c:layout>
      <c:doughnutChart>
        <c:varyColors val="1"/>
        <c:ser>
          <c:idx val="0"/>
          <c:order val="0"/>
          <c:spPr>
            <a:pattFill prst="pct90">
              <a:fgClr>
                <a:srgbClr val="CCFFFF"/>
              </a:fgClr>
              <a:bgClr>
                <a:srgbClr val="9999FF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'8・保管残高'!$I$24:$J$34</c:f>
              <c:multiLvlStrCache/>
            </c:multiLvlStrRef>
          </c:cat>
          <c:val>
            <c:numRef>
              <c:f>'8・保管残高'!$K$24:$K$34</c:f>
              <c:numCache/>
            </c:numRef>
          </c:val>
        </c:ser>
        <c:holeSize val="25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東部支部平成１9年4月保管残高上位１０品目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95"/>
          <c:w val="0.9935"/>
          <c:h val="0.9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'9・東部、富士'!$C$21</c:f>
              <c:strCache>
                <c:ptCount val="1"/>
                <c:pt idx="0">
                  <c:v>平成１９年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'9・東部、富士'!$B$22:$B$31</c:f>
              <c:strCache/>
            </c:strRef>
          </c:cat>
          <c:val>
            <c:numRef>
              <c:f>'9・東部、富士'!$C$22:$C$31</c:f>
              <c:numCache/>
            </c:numRef>
          </c:val>
        </c:ser>
        <c:ser>
          <c:idx val="1"/>
          <c:order val="1"/>
          <c:tx>
            <c:strRef>
              <c:f>'9・東部、富士'!$D$21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'9・東部、富士'!$B$22:$B$31</c:f>
              <c:strCache/>
            </c:strRef>
          </c:cat>
          <c:val>
            <c:numRef>
              <c:f>'9・東部、富士'!$D$22:$D$31</c:f>
              <c:numCache/>
            </c:numRef>
          </c:val>
        </c:ser>
        <c:axId val="60979235"/>
        <c:axId val="11942204"/>
      </c:barChart>
      <c:catAx>
        <c:axId val="609792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942204"/>
        <c:crosses val="autoZero"/>
        <c:auto val="1"/>
        <c:lblOffset val="100"/>
        <c:noMultiLvlLbl val="0"/>
      </c:catAx>
      <c:valAx>
        <c:axId val="1194220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0.01225"/>
              <c:y val="0.16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9792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9575"/>
          <c:y val="0.128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5"/>
          <c:y val="0.1085"/>
          <c:w val="0.627"/>
          <c:h val="0.87125"/>
        </c:manualLayout>
      </c:layout>
      <c:doughnutChart>
        <c:varyColors val="1"/>
        <c:ser>
          <c:idx val="0"/>
          <c:order val="0"/>
          <c:spPr>
            <a:pattFill prst="lgCheck">
              <a:fgClr>
                <a:srgbClr val="FFFFCC"/>
              </a:fgClr>
              <a:bgClr>
                <a:srgbClr val="FFCC99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'2・使用状況'!$J$2:$K$7</c:f>
              <c:multiLvlStrCache/>
            </c:multiLvlStrRef>
          </c:cat>
          <c:val>
            <c:numRef>
              <c:f>'2・使用状況'!$L$2:$L$7</c:f>
              <c:numCache/>
            </c:numRef>
          </c:val>
        </c:ser>
        <c:holeSize val="3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latin typeface="ＭＳ Ｐゴシック"/>
                <a:ea typeface="ＭＳ Ｐゴシック"/>
                <a:cs typeface="ＭＳ Ｐゴシック"/>
              </a:rPr>
              <a:t>富士支部平成１9年4月保管残高上位１０品目</a:t>
            </a:r>
          </a:p>
        </c:rich>
      </c:tx>
      <c:layout>
        <c:manualLayout>
          <c:xMode val="factor"/>
          <c:yMode val="factor"/>
          <c:x val="0.007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7"/>
          <c:w val="1"/>
          <c:h val="0.9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'9・東部、富士'!$C$53</c:f>
              <c:strCache>
                <c:ptCount val="1"/>
                <c:pt idx="0">
                  <c:v>平成１９年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'9・東部、富士'!$B$54:$B$63</c:f>
              <c:strCache/>
            </c:strRef>
          </c:cat>
          <c:val>
            <c:numRef>
              <c:f>'9・東部、富士'!$C$54:$C$63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'9・東部、富士'!$D$53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'9・東部、富士'!$B$54:$B$63</c:f>
              <c:strCache/>
            </c:strRef>
          </c:cat>
          <c:val>
            <c:numRef>
              <c:f>'9・東部、富士'!$D$54:$D$63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40370973"/>
        <c:axId val="27794438"/>
      </c:barChart>
      <c:catAx>
        <c:axId val="403709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794438"/>
        <c:crosses val="autoZero"/>
        <c:auto val="1"/>
        <c:lblOffset val="100"/>
        <c:noMultiLvlLbl val="0"/>
      </c:catAx>
      <c:valAx>
        <c:axId val="2779443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0.03125"/>
              <c:y val="0.15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3709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645"/>
          <c:y val="0.146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清水支部平成19年4月保管残高上位１０品目</a:t>
            </a:r>
          </a:p>
        </c:rich>
      </c:tx>
      <c:layout>
        <c:manualLayout>
          <c:xMode val="factor"/>
          <c:yMode val="factor"/>
          <c:x val="0.001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05"/>
          <c:w val="0.99875"/>
          <c:h val="0.94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'10・清水、静岡'!$C$21</c:f>
              <c:strCache>
                <c:ptCount val="1"/>
                <c:pt idx="0">
                  <c:v>平成１９年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'10・清水、静岡'!$B$22:$B$31</c:f>
              <c:strCache/>
            </c:strRef>
          </c:cat>
          <c:val>
            <c:numRef>
              <c:f>'10・清水、静岡'!$C$22:$C$31</c:f>
              <c:numCache/>
            </c:numRef>
          </c:val>
        </c:ser>
        <c:ser>
          <c:idx val="1"/>
          <c:order val="1"/>
          <c:tx>
            <c:strRef>
              <c:f>'10・清水、静岡'!$D$21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'10・清水、静岡'!$B$22:$B$31</c:f>
              <c:strCache/>
            </c:strRef>
          </c:cat>
          <c:val>
            <c:numRef>
              <c:f>'10・清水、静岡'!$D$22:$D$31</c:f>
              <c:numCache/>
            </c:numRef>
          </c:val>
        </c:ser>
        <c:axId val="48823351"/>
        <c:axId val="36756976"/>
      </c:barChart>
      <c:catAx>
        <c:axId val="488233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756976"/>
        <c:crosses val="autoZero"/>
        <c:auto val="1"/>
        <c:lblOffset val="100"/>
        <c:noMultiLvlLbl val="0"/>
      </c:catAx>
      <c:valAx>
        <c:axId val="3675697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1"/>
              <c:y val="0.167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8233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275"/>
          <c:y val="0.099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静岡支部平成１9年4月保管残高上位１０品目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25"/>
          <c:w val="1"/>
          <c:h val="0.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'10・清水、静岡'!$C$53</c:f>
              <c:strCache>
                <c:ptCount val="1"/>
                <c:pt idx="0">
                  <c:v>平成１９年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'10・清水、静岡'!$B$54:$B$63</c:f>
              <c:strCache/>
            </c:strRef>
          </c:cat>
          <c:val>
            <c:numRef>
              <c:f>'10・清水、静岡'!$C$54:$C$63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'10・清水、静岡'!$D$53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'10・清水、静岡'!$B$54:$B$63</c:f>
              <c:strCache/>
            </c:strRef>
          </c:cat>
          <c:val>
            <c:numRef>
              <c:f>'10・清水、静岡'!$D$54:$D$63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62377329"/>
        <c:axId val="24525050"/>
      </c:barChart>
      <c:catAx>
        <c:axId val="623773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525050"/>
        <c:crosses val="autoZero"/>
        <c:auto val="1"/>
        <c:lblOffset val="100"/>
        <c:noMultiLvlLbl val="0"/>
      </c:catAx>
      <c:valAx>
        <c:axId val="2452505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475"/>
              <c:y val="0.17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3773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3975"/>
          <c:y val="0.39125"/>
          <c:w val="0.09175"/>
          <c:h val="0.103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latin typeface="ＭＳ Ｐゴシック"/>
                <a:ea typeface="ＭＳ Ｐゴシック"/>
                <a:cs typeface="ＭＳ Ｐゴシック"/>
              </a:rPr>
              <a:t>駿遠支部平成19年4月保管残高上位１０品目</a:t>
            </a:r>
          </a:p>
        </c:rich>
      </c:tx>
      <c:layout>
        <c:manualLayout>
          <c:xMode val="factor"/>
          <c:yMode val="factor"/>
          <c:x val="0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625"/>
          <c:w val="1"/>
          <c:h val="0.93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'11・駿遠、西部'!$C$20</c:f>
              <c:strCache>
                <c:ptCount val="1"/>
                <c:pt idx="0">
                  <c:v>平成１９年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'11・駿遠、西部'!$B$21:$B$30</c:f>
              <c:strCache/>
            </c:strRef>
          </c:cat>
          <c:val>
            <c:numRef>
              <c:f>'11・駿遠、西部'!$C$21:$C$30</c:f>
              <c:numCache/>
            </c:numRef>
          </c:val>
        </c:ser>
        <c:ser>
          <c:idx val="1"/>
          <c:order val="1"/>
          <c:tx>
            <c:strRef>
              <c:f>'11・駿遠、西部'!$D$20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'11・駿遠、西部'!$B$21:$B$30</c:f>
              <c:strCache/>
            </c:strRef>
          </c:cat>
          <c:val>
            <c:numRef>
              <c:f>'11・駿遠、西部'!$D$21:$D$30</c:f>
              <c:numCache/>
            </c:numRef>
          </c:val>
        </c:ser>
        <c:axId val="19398859"/>
        <c:axId val="40372004"/>
      </c:barChart>
      <c:catAx>
        <c:axId val="193988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372004"/>
        <c:crosses val="autoZero"/>
        <c:auto val="1"/>
        <c:lblOffset val="100"/>
        <c:noMultiLvlLbl val="0"/>
      </c:catAx>
      <c:valAx>
        <c:axId val="40372004"/>
        <c:scaling>
          <c:orientation val="minMax"/>
          <c:max val="4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275"/>
              <c:y val="0.206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3988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225"/>
          <c:y val="0.139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ＭＳ Ｐゴシック"/>
                <a:ea typeface="ＭＳ Ｐゴシック"/>
                <a:cs typeface="ＭＳ Ｐゴシック"/>
              </a:rPr>
              <a:t>西部支部平成19年4月保管残高上位１０品目</a:t>
            </a:r>
          </a:p>
        </c:rich>
      </c:tx>
      <c:layout>
        <c:manualLayout>
          <c:xMode val="factor"/>
          <c:yMode val="factor"/>
          <c:x val="0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75"/>
          <c:w val="1"/>
          <c:h val="0.94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'11・駿遠、西部'!$C$53</c:f>
              <c:strCache>
                <c:ptCount val="1"/>
                <c:pt idx="0">
                  <c:v>平成１９年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'11・駿遠、西部'!$B$54:$B$63</c:f>
              <c:strCache/>
            </c:strRef>
          </c:cat>
          <c:val>
            <c:numRef>
              <c:f>'11・駿遠、西部'!$C$54:$C$63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'11・駿遠、西部'!$D$53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'11・駿遠、西部'!$B$54:$B$63</c:f>
              <c:strCache/>
            </c:strRef>
          </c:cat>
          <c:val>
            <c:numRef>
              <c:f>'11・駿遠、西部'!$D$54:$D$63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27803717"/>
        <c:axId val="48906862"/>
      </c:barChart>
      <c:catAx>
        <c:axId val="278037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906862"/>
        <c:crosses val="autoZero"/>
        <c:auto val="1"/>
        <c:lblOffset val="100"/>
        <c:noMultiLvlLbl val="0"/>
      </c:catAx>
      <c:valAx>
        <c:axId val="48906862"/>
        <c:scaling>
          <c:orientation val="minMax"/>
          <c:max val="4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35"/>
              <c:y val="0.17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8037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075"/>
          <c:y val="0.138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東部支部　入庫高の推移</a:t>
            </a:r>
          </a:p>
        </c:rich>
      </c:tx>
      <c:layout>
        <c:manualLayout>
          <c:xMode val="factor"/>
          <c:yMode val="factor"/>
          <c:x val="-0.009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275"/>
          <c:w val="0.99725"/>
          <c:h val="0.92725"/>
        </c:manualLayout>
      </c:layout>
      <c:lineChart>
        <c:grouping val="standard"/>
        <c:varyColors val="0"/>
        <c:ser>
          <c:idx val="0"/>
          <c:order val="0"/>
          <c:tx>
            <c:strRef>
              <c:f>'12・東部推移'!$A$17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'12・東部推移'!$B$16:$M$16</c:f>
              <c:strCache/>
            </c:strRef>
          </c:cat>
          <c:val>
            <c:numRef>
              <c:f>'12・東部推移'!$B$17:$M$17</c:f>
              <c:numCache/>
            </c:numRef>
          </c:val>
          <c:smooth val="0"/>
        </c:ser>
        <c:ser>
          <c:idx val="1"/>
          <c:order val="1"/>
          <c:tx>
            <c:strRef>
              <c:f>'12・東部推移'!$A$18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'12・東部推移'!$B$16:$M$16</c:f>
              <c:strCache/>
            </c:strRef>
          </c:cat>
          <c:val>
            <c:numRef>
              <c:f>'12・東部推移'!$B$18:$M$18</c:f>
              <c:numCache/>
            </c:numRef>
          </c:val>
          <c:smooth val="0"/>
        </c:ser>
        <c:ser>
          <c:idx val="2"/>
          <c:order val="2"/>
          <c:tx>
            <c:strRef>
              <c:f>'12・東部推移'!$A$19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'12・東部推移'!$B$16:$M$16</c:f>
              <c:strCache/>
            </c:strRef>
          </c:cat>
          <c:val>
            <c:numRef>
              <c:f>'12・東部推移'!$B$19:$M$19</c:f>
              <c:numCache/>
            </c:numRef>
          </c:val>
          <c:smooth val="0"/>
        </c:ser>
        <c:ser>
          <c:idx val="3"/>
          <c:order val="3"/>
          <c:tx>
            <c:strRef>
              <c:f>'12・東部推移'!$A$20</c:f>
              <c:strCache>
                <c:ptCount val="1"/>
                <c:pt idx="0">
                  <c:v>平成１８年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'12・東部推移'!$B$16:$M$16</c:f>
              <c:strCache/>
            </c:strRef>
          </c:cat>
          <c:val>
            <c:numRef>
              <c:f>'12・東部推移'!$B$20:$M$20</c:f>
              <c:numCache/>
            </c:numRef>
          </c:val>
          <c:smooth val="0"/>
        </c:ser>
        <c:ser>
          <c:idx val="4"/>
          <c:order val="4"/>
          <c:tx>
            <c:strRef>
              <c:f>'12・東部推移'!$A$21</c:f>
              <c:strCache>
                <c:ptCount val="1"/>
                <c:pt idx="0">
                  <c:v>平成１９年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'12・東部推移'!$B$16:$M$16</c:f>
              <c:strCache/>
            </c:strRef>
          </c:cat>
          <c:val>
            <c:numRef>
              <c:f>'12・東部推移'!$B$21:$M$21</c:f>
              <c:numCache/>
            </c:numRef>
          </c:val>
          <c:smooth val="0"/>
        </c:ser>
        <c:marker val="1"/>
        <c:axId val="37508575"/>
        <c:axId val="2032856"/>
      </c:lineChart>
      <c:catAx>
        <c:axId val="3750857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32856"/>
        <c:crosses val="autoZero"/>
        <c:auto val="1"/>
        <c:lblOffset val="100"/>
        <c:noMultiLvlLbl val="0"/>
      </c:catAx>
      <c:valAx>
        <c:axId val="2032856"/>
        <c:scaling>
          <c:orientation val="minMax"/>
          <c:max val="120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（単位：千トン）</a:t>
                </a:r>
              </a:p>
            </c:rich>
          </c:tx>
          <c:layout>
            <c:manualLayout>
              <c:xMode val="factor"/>
              <c:yMode val="factor"/>
              <c:x val="0.015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508575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東部支部　月末保管残高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9775"/>
          <c:w val="1"/>
          <c:h val="0.90225"/>
        </c:manualLayout>
      </c:layout>
      <c:lineChart>
        <c:grouping val="standard"/>
        <c:varyColors val="0"/>
        <c:ser>
          <c:idx val="0"/>
          <c:order val="0"/>
          <c:tx>
            <c:strRef>
              <c:f>'12・東部推移'!$A$42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'12・東部推移'!$B$41:$M$41</c:f>
              <c:strCache/>
            </c:strRef>
          </c:cat>
          <c:val>
            <c:numRef>
              <c:f>'12・東部推移'!$B$42:$M$42</c:f>
              <c:numCache/>
            </c:numRef>
          </c:val>
          <c:smooth val="0"/>
        </c:ser>
        <c:ser>
          <c:idx val="1"/>
          <c:order val="1"/>
          <c:tx>
            <c:strRef>
              <c:f>'12・東部推移'!$A$43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'12・東部推移'!$B$41:$M$41</c:f>
              <c:strCache/>
            </c:strRef>
          </c:cat>
          <c:val>
            <c:numRef>
              <c:f>'12・東部推移'!$B$43:$M$43</c:f>
              <c:numCache/>
            </c:numRef>
          </c:val>
          <c:smooth val="0"/>
        </c:ser>
        <c:ser>
          <c:idx val="2"/>
          <c:order val="2"/>
          <c:tx>
            <c:strRef>
              <c:f>'12・東部推移'!$A$44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'12・東部推移'!$B$41:$M$41</c:f>
              <c:strCache/>
            </c:strRef>
          </c:cat>
          <c:val>
            <c:numRef>
              <c:f>'12・東部推移'!$B$44:$M$44</c:f>
              <c:numCache/>
            </c:numRef>
          </c:val>
          <c:smooth val="0"/>
        </c:ser>
        <c:ser>
          <c:idx val="3"/>
          <c:order val="3"/>
          <c:tx>
            <c:strRef>
              <c:f>'12・東部推移'!$A$45</c:f>
              <c:strCache>
                <c:ptCount val="1"/>
                <c:pt idx="0">
                  <c:v>平成１８年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'12・東部推移'!$B$41:$M$41</c:f>
              <c:strCache/>
            </c:strRef>
          </c:cat>
          <c:val>
            <c:numRef>
              <c:f>'12・東部推移'!$B$45:$M$45</c:f>
              <c:numCache/>
            </c:numRef>
          </c:val>
          <c:smooth val="0"/>
        </c:ser>
        <c:ser>
          <c:idx val="4"/>
          <c:order val="4"/>
          <c:tx>
            <c:strRef>
              <c:f>'12・東部推移'!$A$46</c:f>
              <c:strCache>
                <c:ptCount val="1"/>
                <c:pt idx="0">
                  <c:v>平成１９年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'12・東部推移'!$B$41:$M$41</c:f>
              <c:strCache/>
            </c:strRef>
          </c:cat>
          <c:val>
            <c:numRef>
              <c:f>'12・東部推移'!$B$46:$M$46</c:f>
              <c:numCache/>
            </c:numRef>
          </c:val>
          <c:smooth val="0"/>
        </c:ser>
        <c:marker val="1"/>
        <c:axId val="18295705"/>
        <c:axId val="30443618"/>
      </c:lineChart>
      <c:catAx>
        <c:axId val="1829570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443618"/>
        <c:crosses val="autoZero"/>
        <c:auto val="1"/>
        <c:lblOffset val="100"/>
        <c:noMultiLvlLbl val="0"/>
      </c:catAx>
      <c:valAx>
        <c:axId val="30443618"/>
        <c:scaling>
          <c:orientation val="minMax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（単位：千トン）</a:t>
                </a:r>
              </a:p>
            </c:rich>
          </c:tx>
          <c:layout>
            <c:manualLayout>
              <c:xMode val="factor"/>
              <c:yMode val="factor"/>
              <c:x val="0.01625"/>
              <c:y val="0.15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295705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東部支部　回転率の推移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08125"/>
          <c:w val="0.996"/>
          <c:h val="0.91875"/>
        </c:manualLayout>
      </c:layout>
      <c:lineChart>
        <c:grouping val="standard"/>
        <c:varyColors val="0"/>
        <c:ser>
          <c:idx val="0"/>
          <c:order val="0"/>
          <c:tx>
            <c:strRef>
              <c:f>'12・東部推移'!$A$66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'12・東部推移'!$B$65:$M$65</c:f>
              <c:strCache/>
            </c:strRef>
          </c:cat>
          <c:val>
            <c:numRef>
              <c:f>'12・東部推移'!$B$66:$M$66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'12・東部推移'!$A$67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'12・東部推移'!$B$65:$M$65</c:f>
              <c:strCache/>
            </c:strRef>
          </c:cat>
          <c:val>
            <c:numRef>
              <c:f>'12・東部推移'!$B$67:$M$67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'12・東部推移'!$A$68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'12・東部推移'!$B$65:$M$65</c:f>
              <c:strCache/>
            </c:strRef>
          </c:cat>
          <c:val>
            <c:numRef>
              <c:f>'12・東部推移'!$B$68:$M$68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'12・東部推移'!$A$69</c:f>
              <c:strCache>
                <c:ptCount val="1"/>
                <c:pt idx="0">
                  <c:v>平成１８年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'12・東部推移'!$B$65:$M$65</c:f>
              <c:strCache/>
            </c:strRef>
          </c:cat>
          <c:val>
            <c:numRef>
              <c:f>'12・東部推移'!$B$69:$M$69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'12・東部推移'!$A$70</c:f>
              <c:strCache>
                <c:ptCount val="1"/>
                <c:pt idx="0">
                  <c:v>平成１９年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'12・東部推移'!$B$65:$M$65</c:f>
              <c:strCache/>
            </c:strRef>
          </c:cat>
          <c:val>
            <c:numRef>
              <c:f>'12・東部推移'!$B$70:$M$70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5557107"/>
        <c:axId val="50013964"/>
      </c:lineChart>
      <c:catAx>
        <c:axId val="555710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013964"/>
        <c:crosses val="autoZero"/>
        <c:auto val="1"/>
        <c:lblOffset val="100"/>
        <c:noMultiLvlLbl val="0"/>
      </c:catAx>
      <c:valAx>
        <c:axId val="50013964"/>
        <c:scaling>
          <c:orientation val="minMax"/>
          <c:max val="120"/>
          <c:min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0175"/>
              <c:y val="0.16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57107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富士支部　入庫高の推移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75"/>
          <c:w val="0.9947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'13・富士支部推移'!$A$19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'13・富士支部推移'!$B$18:$M$18</c:f>
              <c:strCache/>
            </c:strRef>
          </c:cat>
          <c:val>
            <c:numRef>
              <c:f>'13・富士支部推移'!$B$19:$M$19</c:f>
              <c:numCache/>
            </c:numRef>
          </c:val>
          <c:smooth val="0"/>
        </c:ser>
        <c:ser>
          <c:idx val="1"/>
          <c:order val="1"/>
          <c:tx>
            <c:strRef>
              <c:f>'13・富士支部推移'!$A$20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'13・富士支部推移'!$B$18:$M$18</c:f>
              <c:strCache/>
            </c:strRef>
          </c:cat>
          <c:val>
            <c:numRef>
              <c:f>'13・富士支部推移'!$B$20:$M$20</c:f>
              <c:numCache/>
            </c:numRef>
          </c:val>
          <c:smooth val="0"/>
        </c:ser>
        <c:ser>
          <c:idx val="2"/>
          <c:order val="2"/>
          <c:tx>
            <c:strRef>
              <c:f>'13・富士支部推移'!$A$21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'13・富士支部推移'!$B$18:$M$18</c:f>
              <c:strCache/>
            </c:strRef>
          </c:cat>
          <c:val>
            <c:numRef>
              <c:f>'13・富士支部推移'!$B$21:$M$21</c:f>
              <c:numCache/>
            </c:numRef>
          </c:val>
          <c:smooth val="0"/>
        </c:ser>
        <c:ser>
          <c:idx val="3"/>
          <c:order val="3"/>
          <c:tx>
            <c:strRef>
              <c:f>'13・富士支部推移'!$A$22</c:f>
              <c:strCache>
                <c:ptCount val="1"/>
                <c:pt idx="0">
                  <c:v>平成１８年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'13・富士支部推移'!$B$18:$M$18</c:f>
              <c:strCache/>
            </c:strRef>
          </c:cat>
          <c:val>
            <c:numRef>
              <c:f>'13・富士支部推移'!$B$22:$M$22</c:f>
              <c:numCache/>
            </c:numRef>
          </c:val>
          <c:smooth val="0"/>
        </c:ser>
        <c:ser>
          <c:idx val="4"/>
          <c:order val="4"/>
          <c:tx>
            <c:strRef>
              <c:f>'13・富士支部推移'!$A$23</c:f>
              <c:strCache>
                <c:ptCount val="1"/>
                <c:pt idx="0">
                  <c:v>平成１９年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'13・富士支部推移'!$B$18:$M$18</c:f>
              <c:strCache/>
            </c:strRef>
          </c:cat>
          <c:val>
            <c:numRef>
              <c:f>'13・富士支部推移'!$B$23:$M$23</c:f>
              <c:numCache/>
            </c:numRef>
          </c:val>
          <c:smooth val="0"/>
        </c:ser>
        <c:marker val="1"/>
        <c:axId val="47472493"/>
        <c:axId val="24599254"/>
      </c:lineChart>
      <c:catAx>
        <c:axId val="4747249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599254"/>
        <c:crosses val="autoZero"/>
        <c:auto val="1"/>
        <c:lblOffset val="100"/>
        <c:noMultiLvlLbl val="0"/>
      </c:catAx>
      <c:valAx>
        <c:axId val="24599254"/>
        <c:scaling>
          <c:orientation val="minMax"/>
          <c:max val="4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065"/>
              <c:y val="0.18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472493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富士支部　月末保管残高の推移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06375"/>
          <c:w val="0.9795"/>
          <c:h val="0.93625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'13・富士支部推移'!$A$43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'13・富士支部推移'!$B$42:$M$42</c:f>
              <c:strCache/>
            </c:strRef>
          </c:cat>
          <c:val>
            <c:numRef>
              <c:f>'13・富士支部推移'!$B$43:$M$43</c:f>
              <c:numCache/>
            </c:numRef>
          </c:val>
          <c:smooth val="0"/>
        </c:ser>
        <c:ser>
          <c:idx val="1"/>
          <c:order val="1"/>
          <c:tx>
            <c:strRef>
              <c:f>'13・富士支部推移'!$A$44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'13・富士支部推移'!$B$42:$M$42</c:f>
              <c:strCache/>
            </c:strRef>
          </c:cat>
          <c:val>
            <c:numRef>
              <c:f>'13・富士支部推移'!$B$44:$M$44</c:f>
              <c:numCache/>
            </c:numRef>
          </c:val>
          <c:smooth val="0"/>
        </c:ser>
        <c:ser>
          <c:idx val="2"/>
          <c:order val="2"/>
          <c:tx>
            <c:strRef>
              <c:f>'13・富士支部推移'!$A$45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'13・富士支部推移'!$B$42:$M$42</c:f>
              <c:strCache/>
            </c:strRef>
          </c:cat>
          <c:val>
            <c:numRef>
              <c:f>'13・富士支部推移'!$B$45:$M$45</c:f>
              <c:numCache/>
            </c:numRef>
          </c:val>
          <c:smooth val="0"/>
        </c:ser>
        <c:ser>
          <c:idx val="3"/>
          <c:order val="3"/>
          <c:tx>
            <c:strRef>
              <c:f>'13・富士支部推移'!$A$46</c:f>
              <c:strCache>
                <c:ptCount val="1"/>
                <c:pt idx="0">
                  <c:v>平成１８年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'13・富士支部推移'!$B$42:$M$42</c:f>
              <c:strCache/>
            </c:strRef>
          </c:cat>
          <c:val>
            <c:numRef>
              <c:f>'13・富士支部推移'!$B$46:$M$46</c:f>
              <c:numCache/>
            </c:numRef>
          </c:val>
          <c:smooth val="0"/>
        </c:ser>
        <c:ser>
          <c:idx val="4"/>
          <c:order val="4"/>
          <c:tx>
            <c:strRef>
              <c:f>'13・富士支部推移'!$A$47</c:f>
              <c:strCache>
                <c:ptCount val="1"/>
                <c:pt idx="0">
                  <c:v>平成１９年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'13・富士支部推移'!$B$42:$M$42</c:f>
              <c:strCache/>
            </c:strRef>
          </c:cat>
          <c:val>
            <c:numRef>
              <c:f>'13・富士支部推移'!$B$47:$M$47</c:f>
              <c:numCache/>
            </c:numRef>
          </c:val>
          <c:smooth val="0"/>
        </c:ser>
        <c:marker val="1"/>
        <c:axId val="20066695"/>
        <c:axId val="46382528"/>
      </c:lineChart>
      <c:catAx>
        <c:axId val="2006669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382528"/>
        <c:crosses val="autoZero"/>
        <c:auto val="1"/>
        <c:lblOffset val="100"/>
        <c:noMultiLvlLbl val="0"/>
      </c:catAx>
      <c:valAx>
        <c:axId val="46382528"/>
        <c:scaling>
          <c:orientation val="minMax"/>
          <c:max val="50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0425"/>
              <c:y val="0.16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066695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平成1９年４月倉庫使用状況(1～3類）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105"/>
          <c:w val="1"/>
          <c:h val="0.868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'2・使用状況'!$L$10</c:f>
              <c:strCache>
                <c:ptCount val="1"/>
                <c:pt idx="0">
                  <c:v>在庫面積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'2・使用状況'!$K$11:$K$16</c:f>
              <c:strCache/>
            </c:strRef>
          </c:cat>
          <c:val>
            <c:numRef>
              <c:f>'2・使用状況'!$L$11:$L$16</c:f>
              <c:numCache/>
            </c:numRef>
          </c:val>
          <c:shape val="box"/>
        </c:ser>
        <c:ser>
          <c:idx val="1"/>
          <c:order val="1"/>
          <c:tx>
            <c:strRef>
              <c:f>'2・使用状況'!$M$10</c:f>
              <c:strCache>
                <c:ptCount val="1"/>
                <c:pt idx="0">
                  <c:v>空面積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9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'2・使用状況'!$K$11:$K$16</c:f>
              <c:strCache/>
            </c:strRef>
          </c:cat>
          <c:val>
            <c:numRef>
              <c:f>'2・使用状況'!$M$11:$M$16</c:f>
              <c:numCache/>
            </c:numRef>
          </c:val>
          <c:shape val="box"/>
        </c:ser>
        <c:overlap val="100"/>
        <c:shape val="box"/>
        <c:axId val="57436715"/>
        <c:axId val="47168388"/>
      </c:bar3DChart>
      <c:catAx>
        <c:axId val="574367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（単位：㎡）</a:t>
                </a:r>
              </a:p>
            </c:rich>
          </c:tx>
          <c:layout>
            <c:manualLayout>
              <c:xMode val="factor"/>
              <c:yMode val="factor"/>
              <c:x val="-0.35475"/>
              <c:y val="-0.86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168388"/>
        <c:crosses val="autoZero"/>
        <c:auto val="1"/>
        <c:lblOffset val="100"/>
        <c:noMultiLvlLbl val="0"/>
      </c:catAx>
      <c:valAx>
        <c:axId val="4716838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4367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94"/>
          <c:y val="0.12225"/>
          <c:w val="0.1155"/>
          <c:h val="0.076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floor>
      <c:spPr>
        <a:pattFill prst="dkHorz">
          <a:fgClr>
            <a:srgbClr val="CCFFFF"/>
          </a:fgClr>
          <a:bgClr>
            <a:srgbClr val="FFFFFF"/>
          </a:bgClr>
        </a:pattFill>
        <a:ln w="12700">
          <a:solidFill>
            <a:srgbClr val="808080"/>
          </a:solidFill>
        </a:ln>
      </c:spPr>
      <c:thickness val="0"/>
    </c:floor>
    <c:sideWall>
      <c:spPr>
        <a:pattFill prst="wdUpDiag">
          <a:fgClr>
            <a:srgbClr val="CCFFFF"/>
          </a:fgClr>
          <a:bgClr>
            <a:srgbClr val="FFFFFF"/>
          </a:bgClr>
        </a:pattFill>
        <a:ln w="12700">
          <a:solidFill>
            <a:srgbClr val="808080"/>
          </a:solidFill>
        </a:ln>
      </c:spPr>
      <c:thickness val="0"/>
    </c:sideWall>
    <c:backWall>
      <c:spPr>
        <a:pattFill prst="wdUpDiag">
          <a:fgClr>
            <a:srgbClr val="CCFFFF"/>
          </a:fgClr>
          <a:bgClr>
            <a:srgbClr val="FFFFFF"/>
          </a:bgClr>
        </a:patt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latin typeface="ＭＳ Ｐゴシック"/>
                <a:ea typeface="ＭＳ Ｐゴシック"/>
                <a:cs typeface="ＭＳ Ｐゴシック"/>
              </a:rPr>
              <a:t>富士支部　回転率の推移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092"/>
          <c:w val="0.99125"/>
          <c:h val="0.908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'13・富士支部推移'!$A$71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'13・富士支部推移'!$B$70:$M$70</c:f>
              <c:strCache/>
            </c:strRef>
          </c:cat>
          <c:val>
            <c:numRef>
              <c:f>'13・富士支部推移'!$B$71:$M$71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'13・富士支部推移'!$A$72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'13・富士支部推移'!$B$70:$M$70</c:f>
              <c:strCache/>
            </c:strRef>
          </c:cat>
          <c:val>
            <c:numRef>
              <c:f>'13・富士支部推移'!$B$72:$M$72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'13・富士支部推移'!$A$73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'13・富士支部推移'!$B$70:$M$70</c:f>
              <c:strCache/>
            </c:strRef>
          </c:cat>
          <c:val>
            <c:numRef>
              <c:f>'13・富士支部推移'!$B$73:$M$73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'13・富士支部推移'!$A$74</c:f>
              <c:strCache>
                <c:ptCount val="1"/>
                <c:pt idx="0">
                  <c:v>平成１８年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'13・富士支部推移'!$B$70:$M$70</c:f>
              <c:strCache/>
            </c:strRef>
          </c:cat>
          <c:val>
            <c:numRef>
              <c:f>'13・富士支部推移'!$B$74:$M$74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'13・富士支部推移'!$A$75</c:f>
              <c:strCache>
                <c:ptCount val="1"/>
                <c:pt idx="0">
                  <c:v>平成１９年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'13・富士支部推移'!$B$70:$M$70</c:f>
              <c:strCache/>
            </c:strRef>
          </c:cat>
          <c:val>
            <c:numRef>
              <c:f>'13・富士支部推移'!$B$75:$M$75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14789569"/>
        <c:axId val="65997258"/>
      </c:lineChart>
      <c:catAx>
        <c:axId val="1478956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997258"/>
        <c:crosses val="autoZero"/>
        <c:auto val="1"/>
        <c:lblOffset val="100"/>
        <c:noMultiLvlLbl val="0"/>
      </c:catAx>
      <c:valAx>
        <c:axId val="65997258"/>
        <c:scaling>
          <c:orientation val="minMax"/>
          <c:max val="100"/>
          <c:min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0275"/>
              <c:y val="0.15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78956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　入庫高の推移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"/>
          <c:w val="0.99875"/>
          <c:h val="0.913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'14・清水推移'!$A$25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'14・清水推移'!$B$24:$M$24</c:f>
              <c:strCache/>
            </c:strRef>
          </c:cat>
          <c:val>
            <c:numRef>
              <c:f>'14・清水推移'!$B$25:$M$25</c:f>
              <c:numCache/>
            </c:numRef>
          </c:val>
          <c:smooth val="0"/>
        </c:ser>
        <c:ser>
          <c:idx val="1"/>
          <c:order val="1"/>
          <c:tx>
            <c:strRef>
              <c:f>'14・清水推移'!$A$26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'14・清水推移'!$B$24:$M$24</c:f>
              <c:strCache/>
            </c:strRef>
          </c:cat>
          <c:val>
            <c:numRef>
              <c:f>'14・清水推移'!$B$26:$M$26</c:f>
              <c:numCache/>
            </c:numRef>
          </c:val>
          <c:smooth val="0"/>
        </c:ser>
        <c:ser>
          <c:idx val="2"/>
          <c:order val="2"/>
          <c:tx>
            <c:strRef>
              <c:f>'14・清水推移'!$A$27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'14・清水推移'!$B$24:$M$24</c:f>
              <c:strCache/>
            </c:strRef>
          </c:cat>
          <c:val>
            <c:numRef>
              <c:f>'14・清水推移'!$B$27:$M$27</c:f>
              <c:numCache/>
            </c:numRef>
          </c:val>
          <c:smooth val="0"/>
        </c:ser>
        <c:ser>
          <c:idx val="3"/>
          <c:order val="3"/>
          <c:tx>
            <c:strRef>
              <c:f>'14・清水推移'!$A$28</c:f>
              <c:strCache>
                <c:ptCount val="1"/>
                <c:pt idx="0">
                  <c:v>平成１８年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'14・清水推移'!$B$24:$M$24</c:f>
              <c:strCache/>
            </c:strRef>
          </c:cat>
          <c:val>
            <c:numRef>
              <c:f>'14・清水推移'!$B$28:$M$28</c:f>
              <c:numCache/>
            </c:numRef>
          </c:val>
          <c:smooth val="0"/>
        </c:ser>
        <c:ser>
          <c:idx val="4"/>
          <c:order val="4"/>
          <c:tx>
            <c:strRef>
              <c:f>'14・清水推移'!$A$29</c:f>
              <c:strCache>
                <c:ptCount val="1"/>
                <c:pt idx="0">
                  <c:v>平成１９年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'14・清水推移'!$B$24:$M$24</c:f>
              <c:strCache/>
            </c:strRef>
          </c:cat>
          <c:val>
            <c:numRef>
              <c:f>'14・清水推移'!$B$29:$M$29</c:f>
              <c:numCache/>
            </c:numRef>
          </c:val>
          <c:smooth val="0"/>
        </c:ser>
        <c:axId val="57104411"/>
        <c:axId val="44177652"/>
      </c:lineChart>
      <c:catAx>
        <c:axId val="5710441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177652"/>
        <c:crosses val="autoZero"/>
        <c:auto val="1"/>
        <c:lblOffset val="100"/>
        <c:noMultiLvlLbl val="0"/>
      </c:catAx>
      <c:valAx>
        <c:axId val="44177652"/>
        <c:scaling>
          <c:orientation val="minMax"/>
          <c:max val="50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（単位：万トン)</a:t>
                </a:r>
              </a:p>
            </c:rich>
          </c:tx>
          <c:layout>
            <c:manualLayout>
              <c:xMode val="factor"/>
              <c:yMode val="factor"/>
              <c:x val="-0.00675"/>
              <c:y val="0.14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104411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　月末保管残高の推移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2"/>
          <c:w val="0.99025"/>
          <c:h val="0.8935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'14・清水推移'!$A$54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/>
            </c:strRef>
          </c:cat>
          <c:val>
            <c:numRef>
              <c:f>'14・清水推移'!$B$54:$M$54</c:f>
              <c:numCache/>
            </c:numRef>
          </c:val>
          <c:smooth val="0"/>
        </c:ser>
        <c:ser>
          <c:idx val="1"/>
          <c:order val="1"/>
          <c:tx>
            <c:strRef>
              <c:f>'14・清水推移'!$A$55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/>
            </c:strRef>
          </c:cat>
          <c:val>
            <c:numRef>
              <c:f>'14・清水推移'!$B$55:$M$55</c:f>
              <c:numCache/>
            </c:numRef>
          </c:val>
          <c:smooth val="0"/>
        </c:ser>
        <c:ser>
          <c:idx val="2"/>
          <c:order val="2"/>
          <c:tx>
            <c:strRef>
              <c:f>'14・清水推移'!$A$56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/>
            </c:strRef>
          </c:cat>
          <c:val>
            <c:numRef>
              <c:f>'14・清水推移'!$B$56:$M$56</c:f>
              <c:numCache/>
            </c:numRef>
          </c:val>
          <c:smooth val="0"/>
        </c:ser>
        <c:ser>
          <c:idx val="3"/>
          <c:order val="3"/>
          <c:tx>
            <c:strRef>
              <c:f>'14・清水推移'!$A$57</c:f>
              <c:strCache>
                <c:ptCount val="1"/>
                <c:pt idx="0">
                  <c:v>平成１８年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/>
            </c:strRef>
          </c:cat>
          <c:val>
            <c:numRef>
              <c:f>'14・清水推移'!$B$57:$M$57</c:f>
              <c:numCache/>
            </c:numRef>
          </c:val>
          <c:smooth val="0"/>
        </c:ser>
        <c:ser>
          <c:idx val="4"/>
          <c:order val="4"/>
          <c:tx>
            <c:strRef>
              <c:f>'14・清水推移'!$A$58</c:f>
              <c:strCache>
                <c:ptCount val="1"/>
                <c:pt idx="0">
                  <c:v>平成１９年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'14・清水推移'!$B$53:$M$53</c:f>
              <c:strCache/>
            </c:strRef>
          </c:cat>
          <c:val>
            <c:numRef>
              <c:f>'14・清水推移'!$B$58:$M$58</c:f>
              <c:numCache/>
            </c:numRef>
          </c:val>
          <c:smooth val="0"/>
        </c:ser>
        <c:ser>
          <c:idx val="5"/>
          <c:order val="5"/>
          <c:tx>
            <c:strRef>
              <c:f>'14・清水推移'!$A$65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/>
            </c:strRef>
          </c:cat>
          <c:val>
            <c:numRef>
              <c:f>'14・清水推移'!$B$65:$M$65</c:f>
              <c:numCache/>
            </c:numRef>
          </c:val>
          <c:smooth val="0"/>
        </c:ser>
        <c:axId val="62054549"/>
        <c:axId val="21620030"/>
      </c:lineChart>
      <c:catAx>
        <c:axId val="6205454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620030"/>
        <c:crosses val="autoZero"/>
        <c:auto val="1"/>
        <c:lblOffset val="100"/>
        <c:noMultiLvlLbl val="0"/>
      </c:catAx>
      <c:valAx>
        <c:axId val="21620030"/>
        <c:scaling>
          <c:orientation val="minMax"/>
          <c:max val="60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2575"/>
              <c:y val="0.14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054549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　回転率の推移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75"/>
          <c:w val="0.9915"/>
          <c:h val="0.85975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'14・清水推移'!$A$84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'14・清水推移'!$B$83:$M$83</c:f>
              <c:strCache/>
            </c:strRef>
          </c:cat>
          <c:val>
            <c:numRef>
              <c:f>'14・清水推移'!$B$84:$M$84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'14・清水推移'!$A$85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'14・清水推移'!$B$83:$M$83</c:f>
              <c:strCache/>
            </c:strRef>
          </c:cat>
          <c:val>
            <c:numRef>
              <c:f>'14・清水推移'!$B$85:$M$85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'14・清水推移'!$A$86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'14・清水推移'!$B$83:$M$83</c:f>
              <c:strCache/>
            </c:strRef>
          </c:cat>
          <c:val>
            <c:numRef>
              <c:f>'14・清水推移'!$B$86:$M$86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'14・清水推移'!$A$87</c:f>
              <c:strCache>
                <c:ptCount val="1"/>
                <c:pt idx="0">
                  <c:v>平成１８年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'14・清水推移'!$B$83:$M$83</c:f>
              <c:strCache/>
            </c:strRef>
          </c:cat>
          <c:val>
            <c:numRef>
              <c:f>'14・清水推移'!$B$87:$M$87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'14・清水推移'!$A$88</c:f>
              <c:strCache>
                <c:ptCount val="1"/>
                <c:pt idx="0">
                  <c:v>平成１９年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'14・清水推移'!$B$83:$M$83</c:f>
              <c:strCache/>
            </c:strRef>
          </c:cat>
          <c:val>
            <c:numRef>
              <c:f>'14・清水推移'!$B$88:$M$88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60362543"/>
        <c:axId val="6391976"/>
      </c:lineChart>
      <c:catAx>
        <c:axId val="6036254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91976"/>
        <c:crosses val="autoZero"/>
        <c:auto val="1"/>
        <c:lblOffset val="100"/>
        <c:noMultiLvlLbl val="0"/>
      </c:catAx>
      <c:valAx>
        <c:axId val="6391976"/>
        <c:scaling>
          <c:orientation val="minMax"/>
          <c:max val="100"/>
          <c:min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075"/>
              <c:y val="0.15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36254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静岡支部　入庫高の推移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075"/>
          <c:w val="0.98725"/>
          <c:h val="0.9192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'15・静岡推移'!$A$25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'15・静岡推移'!$B$24:$M$24</c:f>
              <c:strCache/>
            </c:strRef>
          </c:cat>
          <c:val>
            <c:numRef>
              <c:f>'15・静岡推移'!$B$25:$M$25</c:f>
              <c:numCache/>
            </c:numRef>
          </c:val>
          <c:smooth val="0"/>
        </c:ser>
        <c:ser>
          <c:idx val="1"/>
          <c:order val="1"/>
          <c:tx>
            <c:strRef>
              <c:f>'15・静岡推移'!$A$26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'15・静岡推移'!$B$24:$M$24</c:f>
              <c:strCache/>
            </c:strRef>
          </c:cat>
          <c:val>
            <c:numRef>
              <c:f>'15・静岡推移'!$B$26:$M$26</c:f>
              <c:numCache/>
            </c:numRef>
          </c:val>
          <c:smooth val="0"/>
        </c:ser>
        <c:ser>
          <c:idx val="2"/>
          <c:order val="2"/>
          <c:tx>
            <c:strRef>
              <c:f>'15・静岡推移'!$A$27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'15・静岡推移'!$B$24:$M$24</c:f>
              <c:strCache/>
            </c:strRef>
          </c:cat>
          <c:val>
            <c:numRef>
              <c:f>'15・静岡推移'!$B$27:$M$27</c:f>
              <c:numCache/>
            </c:numRef>
          </c:val>
          <c:smooth val="0"/>
        </c:ser>
        <c:ser>
          <c:idx val="3"/>
          <c:order val="3"/>
          <c:tx>
            <c:strRef>
              <c:f>'15・静岡推移'!$A$28</c:f>
              <c:strCache>
                <c:ptCount val="1"/>
                <c:pt idx="0">
                  <c:v>平成１８年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'15・静岡推移'!$B$24:$M$24</c:f>
              <c:strCache/>
            </c:strRef>
          </c:cat>
          <c:val>
            <c:numRef>
              <c:f>'15・静岡推移'!$B$28:$M$28</c:f>
              <c:numCache/>
            </c:numRef>
          </c:val>
          <c:smooth val="0"/>
        </c:ser>
        <c:ser>
          <c:idx val="4"/>
          <c:order val="4"/>
          <c:tx>
            <c:strRef>
              <c:f>'15・静岡推移'!$A$29</c:f>
              <c:strCache>
                <c:ptCount val="1"/>
                <c:pt idx="0">
                  <c:v>平成１９年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'15・静岡推移'!$B$24:$M$24</c:f>
              <c:strCache/>
            </c:strRef>
          </c:cat>
          <c:val>
            <c:numRef>
              <c:f>'15・静岡推移'!$B$29:$M$29</c:f>
              <c:numCache/>
            </c:numRef>
          </c:val>
          <c:smooth val="0"/>
        </c:ser>
        <c:marker val="1"/>
        <c:axId val="57527785"/>
        <c:axId val="47988018"/>
      </c:lineChart>
      <c:catAx>
        <c:axId val="5752778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988018"/>
        <c:crosses val="autoZero"/>
        <c:auto val="1"/>
        <c:lblOffset val="100"/>
        <c:noMultiLvlLbl val="0"/>
      </c:catAx>
      <c:valAx>
        <c:axId val="47988018"/>
        <c:scaling>
          <c:orientation val="minMax"/>
          <c:max val="130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（単位：千トン）</a:t>
                </a:r>
              </a:p>
            </c:rich>
          </c:tx>
          <c:layout>
            <c:manualLayout>
              <c:xMode val="factor"/>
              <c:yMode val="factor"/>
              <c:x val="0.02475"/>
              <c:y val="0.164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527785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userShapes r:id="rId1"/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静岡支部　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2475"/>
          <c:w val="0.98075"/>
          <c:h val="0.8752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'15・静岡推移'!$A$54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'15・静岡推移'!$B$53:$M$53</c:f>
              <c:strCache/>
            </c:strRef>
          </c:cat>
          <c:val>
            <c:numRef>
              <c:f>'15・静岡推移'!$B$54:$M$54</c:f>
              <c:numCache/>
            </c:numRef>
          </c:val>
          <c:smooth val="0"/>
        </c:ser>
        <c:ser>
          <c:idx val="1"/>
          <c:order val="1"/>
          <c:tx>
            <c:strRef>
              <c:f>'15・静岡推移'!$A$55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'15・静岡推移'!$B$53:$M$53</c:f>
              <c:strCache/>
            </c:strRef>
          </c:cat>
          <c:val>
            <c:numRef>
              <c:f>'15・静岡推移'!$B$55:$M$55</c:f>
              <c:numCache/>
            </c:numRef>
          </c:val>
          <c:smooth val="0"/>
        </c:ser>
        <c:ser>
          <c:idx val="2"/>
          <c:order val="2"/>
          <c:tx>
            <c:strRef>
              <c:f>'15・静岡推移'!$A$56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'15・静岡推移'!$B$53:$M$53</c:f>
              <c:strCache/>
            </c:strRef>
          </c:cat>
          <c:val>
            <c:numRef>
              <c:f>'15・静岡推移'!$B$56:$M$56</c:f>
              <c:numCache/>
            </c:numRef>
          </c:val>
          <c:smooth val="0"/>
        </c:ser>
        <c:ser>
          <c:idx val="3"/>
          <c:order val="3"/>
          <c:tx>
            <c:strRef>
              <c:f>'15・静岡推移'!$A$57</c:f>
              <c:strCache>
                <c:ptCount val="1"/>
                <c:pt idx="0">
                  <c:v>平成１８年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'15・静岡推移'!$B$53:$M$53</c:f>
              <c:strCache/>
            </c:strRef>
          </c:cat>
          <c:val>
            <c:numRef>
              <c:f>'15・静岡推移'!$B$57:$M$57</c:f>
              <c:numCache/>
            </c:numRef>
          </c:val>
          <c:smooth val="0"/>
        </c:ser>
        <c:ser>
          <c:idx val="4"/>
          <c:order val="4"/>
          <c:tx>
            <c:strRef>
              <c:f>'15・静岡推移'!$A$58</c:f>
              <c:strCache>
                <c:ptCount val="1"/>
                <c:pt idx="0">
                  <c:v>平成１９年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'15・静岡推移'!$B$53:$M$53</c:f>
              <c:strCache/>
            </c:strRef>
          </c:cat>
          <c:val>
            <c:numRef>
              <c:f>'15・静岡推移'!$B$58:$M$58</c:f>
              <c:numCache/>
            </c:numRef>
          </c:val>
          <c:smooth val="0"/>
        </c:ser>
        <c:marker val="1"/>
        <c:axId val="29238979"/>
        <c:axId val="61824220"/>
      </c:lineChart>
      <c:catAx>
        <c:axId val="2923897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824220"/>
        <c:crosses val="autoZero"/>
        <c:auto val="1"/>
        <c:lblOffset val="100"/>
        <c:noMultiLvlLbl val="0"/>
      </c:catAx>
      <c:valAx>
        <c:axId val="61824220"/>
        <c:scaling>
          <c:orientation val="minMax"/>
          <c:max val="110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（単位：千トン）</a:t>
                </a:r>
              </a:p>
            </c:rich>
          </c:tx>
          <c:layout>
            <c:manualLayout>
              <c:xMode val="factor"/>
              <c:yMode val="factor"/>
              <c:x val="0.02225"/>
              <c:y val="0.16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238979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userShapes r:id="rId1"/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静岡支部　回転率の推移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65"/>
          <c:w val="0.98375"/>
          <c:h val="0.883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'15・静岡推移'!$A$84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'15・静岡推移'!$B$83:$M$83</c:f>
              <c:strCache/>
            </c:strRef>
          </c:cat>
          <c:val>
            <c:numRef>
              <c:f>'15・静岡推移'!$B$84:$M$84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'15・静岡推移'!$A$85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'15・静岡推移'!$B$83:$M$83</c:f>
              <c:strCache/>
            </c:strRef>
          </c:cat>
          <c:val>
            <c:numRef>
              <c:f>'15・静岡推移'!$B$85:$M$85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'15・静岡推移'!$A$86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'15・静岡推移'!$B$83:$M$83</c:f>
              <c:strCache/>
            </c:strRef>
          </c:cat>
          <c:val>
            <c:numRef>
              <c:f>'15・静岡推移'!$B$86:$M$86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'15・静岡推移'!$A$87</c:f>
              <c:strCache>
                <c:ptCount val="1"/>
                <c:pt idx="0">
                  <c:v>平成１８年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'15・静岡推移'!$B$83:$M$83</c:f>
              <c:strCache/>
            </c:strRef>
          </c:cat>
          <c:val>
            <c:numRef>
              <c:f>'15・静岡推移'!$B$87:$M$87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'15・静岡推移'!$A$88</c:f>
              <c:strCache>
                <c:ptCount val="1"/>
                <c:pt idx="0">
                  <c:v>平成１９年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'15・静岡推移'!$B$83:$M$83</c:f>
              <c:strCache/>
            </c:strRef>
          </c:cat>
          <c:val>
            <c:numRef>
              <c:f>'15・静岡推移'!$B$88:$M$88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19547069"/>
        <c:axId val="41705894"/>
      </c:lineChart>
      <c:catAx>
        <c:axId val="1954706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705894"/>
        <c:crosses val="autoZero"/>
        <c:auto val="1"/>
        <c:lblOffset val="100"/>
        <c:noMultiLvlLbl val="0"/>
      </c:catAx>
      <c:valAx>
        <c:axId val="41705894"/>
        <c:scaling>
          <c:orientation val="minMax"/>
          <c:max val="230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1925"/>
              <c:y val="0.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547069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userShapes r:id="rId1"/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駿遠支部　入庫高の推移</a:t>
            </a:r>
          </a:p>
        </c:rich>
      </c:tx>
      <c:layout>
        <c:manualLayout>
          <c:xMode val="factor"/>
          <c:yMode val="factor"/>
          <c:x val="-0.011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975"/>
          <c:w val="0.99125"/>
          <c:h val="0.94025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'16・駿遠推移'!$A$25</c:f>
              <c:strCache>
                <c:ptCount val="1"/>
                <c:pt idx="0">
                  <c:v>平成１５年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'16・駿遠推移'!$B$24:$M$24</c:f>
              <c:strCache/>
            </c:strRef>
          </c:cat>
          <c:val>
            <c:numRef>
              <c:f>'16・駿遠推移'!$B$25:$M$25</c:f>
              <c:numCache/>
            </c:numRef>
          </c:val>
          <c:smooth val="0"/>
        </c:ser>
        <c:ser>
          <c:idx val="1"/>
          <c:order val="1"/>
          <c:tx>
            <c:strRef>
              <c:f>'16・駿遠推移'!$A$26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'16・駿遠推移'!$B$24:$M$24</c:f>
              <c:strCache/>
            </c:strRef>
          </c:cat>
          <c:val>
            <c:numRef>
              <c:f>'16・駿遠推移'!$B$26:$M$26</c:f>
              <c:numCache/>
            </c:numRef>
          </c:val>
          <c:smooth val="0"/>
        </c:ser>
        <c:ser>
          <c:idx val="2"/>
          <c:order val="2"/>
          <c:tx>
            <c:strRef>
              <c:f>'16・駿遠推移'!$A$27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'16・駿遠推移'!$B$24:$M$24</c:f>
              <c:strCache/>
            </c:strRef>
          </c:cat>
          <c:val>
            <c:numRef>
              <c:f>'16・駿遠推移'!$B$27:$M$27</c:f>
              <c:numCache/>
            </c:numRef>
          </c:val>
          <c:smooth val="0"/>
        </c:ser>
        <c:ser>
          <c:idx val="3"/>
          <c:order val="3"/>
          <c:tx>
            <c:strRef>
              <c:f>'16・駿遠推移'!$A$28</c:f>
              <c:strCache>
                <c:ptCount val="1"/>
                <c:pt idx="0">
                  <c:v>平成１８年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'16・駿遠推移'!$B$24:$M$24</c:f>
              <c:strCache/>
            </c:strRef>
          </c:cat>
          <c:val>
            <c:numRef>
              <c:f>'16・駿遠推移'!$B$28:$M$28</c:f>
              <c:numCache/>
            </c:numRef>
          </c:val>
          <c:smooth val="0"/>
        </c:ser>
        <c:ser>
          <c:idx val="4"/>
          <c:order val="4"/>
          <c:tx>
            <c:strRef>
              <c:f>'16・駿遠推移'!$A$29</c:f>
              <c:strCache>
                <c:ptCount val="1"/>
                <c:pt idx="0">
                  <c:v>平成１９年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'16・駿遠推移'!$B$24:$M$24</c:f>
              <c:strCache/>
            </c:strRef>
          </c:cat>
          <c:val>
            <c:numRef>
              <c:f>'16・駿遠推移'!$B$29:$M$29</c:f>
              <c:numCache/>
            </c:numRef>
          </c:val>
          <c:smooth val="0"/>
        </c:ser>
        <c:marker val="1"/>
        <c:axId val="39808727"/>
        <c:axId val="22734224"/>
      </c:lineChart>
      <c:catAx>
        <c:axId val="3980872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734224"/>
        <c:crosses val="autoZero"/>
        <c:auto val="1"/>
        <c:lblOffset val="100"/>
        <c:noMultiLvlLbl val="0"/>
      </c:catAx>
      <c:valAx>
        <c:axId val="22734224"/>
        <c:scaling>
          <c:orientation val="minMax"/>
          <c:max val="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25"/>
              <c:y val="0.14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808727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userShapes r:id="rId1"/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駿遠支部　月末保管残高の推移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425"/>
          <c:w val="0.99625"/>
          <c:h val="0.89575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'16・駿遠推移'!$A$54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'16・駿遠推移'!$B$53:$M$53</c:f>
              <c:strCache/>
            </c:strRef>
          </c:cat>
          <c:val>
            <c:numRef>
              <c:f>'16・駿遠推移'!$B$54:$M$54</c:f>
              <c:numCache/>
            </c:numRef>
          </c:val>
          <c:smooth val="0"/>
        </c:ser>
        <c:ser>
          <c:idx val="1"/>
          <c:order val="1"/>
          <c:tx>
            <c:strRef>
              <c:f>'16・駿遠推移'!$A$55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'16・駿遠推移'!$B$53:$M$53</c:f>
              <c:strCache/>
            </c:strRef>
          </c:cat>
          <c:val>
            <c:numRef>
              <c:f>'16・駿遠推移'!$B$55:$M$55</c:f>
              <c:numCache/>
            </c:numRef>
          </c:val>
          <c:smooth val="0"/>
        </c:ser>
        <c:ser>
          <c:idx val="2"/>
          <c:order val="2"/>
          <c:tx>
            <c:strRef>
              <c:f>'16・駿遠推移'!$A$56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'16・駿遠推移'!$B$53:$M$53</c:f>
              <c:strCache/>
            </c:strRef>
          </c:cat>
          <c:val>
            <c:numRef>
              <c:f>'16・駿遠推移'!$B$56:$M$56</c:f>
              <c:numCache/>
            </c:numRef>
          </c:val>
          <c:smooth val="0"/>
        </c:ser>
        <c:ser>
          <c:idx val="3"/>
          <c:order val="3"/>
          <c:tx>
            <c:strRef>
              <c:f>'16・駿遠推移'!$A$57</c:f>
              <c:strCache>
                <c:ptCount val="1"/>
                <c:pt idx="0">
                  <c:v>平成１８年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'16・駿遠推移'!$B$53:$M$53</c:f>
              <c:strCache/>
            </c:strRef>
          </c:cat>
          <c:val>
            <c:numRef>
              <c:f>'16・駿遠推移'!$B$57:$M$57</c:f>
              <c:numCache/>
            </c:numRef>
          </c:val>
          <c:smooth val="0"/>
        </c:ser>
        <c:ser>
          <c:idx val="4"/>
          <c:order val="4"/>
          <c:tx>
            <c:strRef>
              <c:f>'16・駿遠推移'!$A$58</c:f>
              <c:strCache>
                <c:ptCount val="1"/>
                <c:pt idx="0">
                  <c:v>平成１９年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'16・駿遠推移'!$B$53:$M$53</c:f>
              <c:strCache/>
            </c:strRef>
          </c:cat>
          <c:val>
            <c:numRef>
              <c:f>'16・駿遠推移'!$B$58:$M$58</c:f>
              <c:numCache/>
            </c:numRef>
          </c:val>
          <c:smooth val="0"/>
        </c:ser>
        <c:marker val="1"/>
        <c:axId val="3281425"/>
        <c:axId val="29532826"/>
      </c:lineChart>
      <c:catAx>
        <c:axId val="328142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532826"/>
        <c:crosses val="autoZero"/>
        <c:auto val="1"/>
        <c:lblOffset val="100"/>
        <c:noMultiLvlLbl val="0"/>
      </c:catAx>
      <c:valAx>
        <c:axId val="29532826"/>
        <c:scaling>
          <c:orientation val="minMax"/>
          <c:max val="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2325"/>
              <c:y val="0.15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81425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userShapes r:id="rId1"/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駿遠支部　回転率の推移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95"/>
          <c:w val="0.99875"/>
          <c:h val="0.8855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'16・駿遠推移'!$A$84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'16・駿遠推移'!$B$83:$M$83</c:f>
              <c:strCache/>
            </c:strRef>
          </c:cat>
          <c:val>
            <c:numRef>
              <c:f>'16・駿遠推移'!$B$84:$M$84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'16・駿遠推移'!$A$85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'16・駿遠推移'!$B$83:$M$83</c:f>
              <c:strCache/>
            </c:strRef>
          </c:cat>
          <c:val>
            <c:numRef>
              <c:f>'16・駿遠推移'!$B$85:$M$85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'16・駿遠推移'!$A$86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'16・駿遠推移'!$B$83:$M$83</c:f>
              <c:strCache/>
            </c:strRef>
          </c:cat>
          <c:val>
            <c:numRef>
              <c:f>'16・駿遠推移'!$B$86:$M$86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'16・駿遠推移'!$A$87</c:f>
              <c:strCache>
                <c:ptCount val="1"/>
                <c:pt idx="0">
                  <c:v>平成１８年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'16・駿遠推移'!$B$83:$M$83</c:f>
              <c:strCache/>
            </c:strRef>
          </c:cat>
          <c:val>
            <c:numRef>
              <c:f>'16・駿遠推移'!$B$87:$M$87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'16・駿遠推移'!$A$88</c:f>
              <c:strCache>
                <c:ptCount val="1"/>
                <c:pt idx="0">
                  <c:v>平成１９年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'16・駿遠推移'!$B$83:$M$83</c:f>
              <c:strCache/>
            </c:strRef>
          </c:cat>
          <c:val>
            <c:numRef>
              <c:f>'16・駿遠推移'!$B$88:$M$88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64468843"/>
        <c:axId val="43348676"/>
      </c:lineChart>
      <c:catAx>
        <c:axId val="6446884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348676"/>
        <c:crosses val="autoZero"/>
        <c:auto val="1"/>
        <c:lblOffset val="100"/>
        <c:noMultiLvlLbl val="0"/>
      </c:catAx>
      <c:valAx>
        <c:axId val="43348676"/>
        <c:scaling>
          <c:orientation val="minMax"/>
          <c:max val="130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-0.0035"/>
              <c:y val="0.175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468843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月末保管残高の推移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525"/>
          <c:w val="0.97575"/>
          <c:h val="0.90475"/>
        </c:manualLayout>
      </c:layout>
      <c:lineChart>
        <c:grouping val="standard"/>
        <c:varyColors val="0"/>
        <c:ser>
          <c:idx val="0"/>
          <c:order val="0"/>
          <c:tx>
            <c:strRef>
              <c:f>'3・推移'!$A$56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'3・推移'!$B$55:$M$55</c:f>
              <c:strCache/>
            </c:strRef>
          </c:cat>
          <c:val>
            <c:numRef>
              <c:f>'3・推移'!$B$56:$M$56</c:f>
              <c:numCache/>
            </c:numRef>
          </c:val>
          <c:smooth val="0"/>
        </c:ser>
        <c:ser>
          <c:idx val="1"/>
          <c:order val="1"/>
          <c:tx>
            <c:strRef>
              <c:f>'3・推移'!$A$57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'3・推移'!$B$55:$M$55</c:f>
              <c:strCache/>
            </c:strRef>
          </c:cat>
          <c:val>
            <c:numRef>
              <c:f>'3・推移'!$B$57:$M$57</c:f>
              <c:numCache/>
            </c:numRef>
          </c:val>
          <c:smooth val="0"/>
        </c:ser>
        <c:ser>
          <c:idx val="2"/>
          <c:order val="2"/>
          <c:tx>
            <c:strRef>
              <c:f>'3・推移'!$A$58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'3・推移'!$B$55:$M$55</c:f>
              <c:strCache/>
            </c:strRef>
          </c:cat>
          <c:val>
            <c:numRef>
              <c:f>'3・推移'!$B$58:$M$58</c:f>
              <c:numCache/>
            </c:numRef>
          </c:val>
          <c:smooth val="0"/>
        </c:ser>
        <c:ser>
          <c:idx val="3"/>
          <c:order val="3"/>
          <c:tx>
            <c:strRef>
              <c:f>'3・推移'!$A$59</c:f>
              <c:strCache>
                <c:ptCount val="1"/>
                <c:pt idx="0">
                  <c:v>平成１８年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'3・推移'!$B$55:$M$55</c:f>
              <c:strCache/>
            </c:strRef>
          </c:cat>
          <c:val>
            <c:numRef>
              <c:f>'3・推移'!$B$59:$M$59</c:f>
              <c:numCache/>
            </c:numRef>
          </c:val>
          <c:smooth val="0"/>
        </c:ser>
        <c:ser>
          <c:idx val="4"/>
          <c:order val="4"/>
          <c:tx>
            <c:strRef>
              <c:f>'3・推移'!$A$60</c:f>
              <c:strCache>
                <c:ptCount val="1"/>
                <c:pt idx="0">
                  <c:v>平成１９年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'3・推移'!$B$55:$M$55</c:f>
              <c:strCache/>
            </c:strRef>
          </c:cat>
          <c:val>
            <c:numRef>
              <c:f>'3・推移'!$B$60:$M$60</c:f>
              <c:numCache/>
            </c:numRef>
          </c:val>
          <c:smooth val="0"/>
        </c:ser>
        <c:ser>
          <c:idx val="5"/>
          <c:order val="5"/>
          <c:tx>
            <c:strRef>
              <c:f>'3・推移'!$A$151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'3・推移'!$B$55:$M$55</c:f>
              <c:strCache/>
            </c:strRef>
          </c:cat>
          <c:val>
            <c:numRef>
              <c:f>'3・推移'!$B$151:$M$151</c:f>
              <c:numCache/>
            </c:numRef>
          </c:val>
          <c:smooth val="0"/>
        </c:ser>
        <c:marker val="1"/>
        <c:axId val="21862309"/>
        <c:axId val="62543054"/>
      </c:lineChart>
      <c:catAx>
        <c:axId val="2186230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543054"/>
        <c:crosses val="autoZero"/>
        <c:auto val="1"/>
        <c:lblOffset val="100"/>
        <c:noMultiLvlLbl val="0"/>
      </c:catAx>
      <c:valAx>
        <c:axId val="62543054"/>
        <c:scaling>
          <c:orientation val="minMax"/>
          <c:min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02"/>
              <c:y val="0.18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862309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西部支部　入庫高の推移</a:t>
            </a:r>
          </a:p>
        </c:rich>
      </c:tx>
      <c:layout>
        <c:manualLayout>
          <c:xMode val="factor"/>
          <c:yMode val="factor"/>
          <c:x val="-0.014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06625"/>
          <c:w val="0.99625"/>
          <c:h val="0.93075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'17・西部推移'!$A$25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'17・西部推移'!$B$24:$M$24</c:f>
              <c:strCache/>
            </c:strRef>
          </c:cat>
          <c:val>
            <c:numRef>
              <c:f>'17・西部推移'!$B$25:$M$25</c:f>
              <c:numCache/>
            </c:numRef>
          </c:val>
          <c:smooth val="0"/>
        </c:ser>
        <c:ser>
          <c:idx val="1"/>
          <c:order val="1"/>
          <c:tx>
            <c:strRef>
              <c:f>'17・西部推移'!$A$26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'17・西部推移'!$B$24:$M$24</c:f>
              <c:strCache/>
            </c:strRef>
          </c:cat>
          <c:val>
            <c:numRef>
              <c:f>'17・西部推移'!$B$26:$M$26</c:f>
              <c:numCache/>
            </c:numRef>
          </c:val>
          <c:smooth val="0"/>
        </c:ser>
        <c:ser>
          <c:idx val="2"/>
          <c:order val="2"/>
          <c:tx>
            <c:strRef>
              <c:f>'17・西部推移'!$A$27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'17・西部推移'!$B$24:$M$24</c:f>
              <c:strCache/>
            </c:strRef>
          </c:cat>
          <c:val>
            <c:numRef>
              <c:f>'17・西部推移'!$B$27:$M$27</c:f>
              <c:numCache/>
            </c:numRef>
          </c:val>
          <c:smooth val="0"/>
        </c:ser>
        <c:ser>
          <c:idx val="3"/>
          <c:order val="3"/>
          <c:tx>
            <c:strRef>
              <c:f>'17・西部推移'!$A$28</c:f>
              <c:strCache>
                <c:ptCount val="1"/>
                <c:pt idx="0">
                  <c:v>平成１８年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'17・西部推移'!$B$24:$M$24</c:f>
              <c:strCache/>
            </c:strRef>
          </c:cat>
          <c:val>
            <c:numRef>
              <c:f>'17・西部推移'!$B$28:$M$28</c:f>
              <c:numCache/>
            </c:numRef>
          </c:val>
          <c:smooth val="0"/>
        </c:ser>
        <c:ser>
          <c:idx val="4"/>
          <c:order val="4"/>
          <c:tx>
            <c:strRef>
              <c:f>'17・西部推移'!$A$29</c:f>
              <c:strCache>
                <c:ptCount val="1"/>
                <c:pt idx="0">
                  <c:v>平成１９年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'17・西部推移'!$B$24:$M$24</c:f>
              <c:strCache/>
            </c:strRef>
          </c:cat>
          <c:val>
            <c:numRef>
              <c:f>'17・西部推移'!$B$29:$M$29</c:f>
              <c:numCache/>
            </c:numRef>
          </c:val>
          <c:smooth val="0"/>
        </c:ser>
        <c:marker val="1"/>
        <c:axId val="54593765"/>
        <c:axId val="21581838"/>
      </c:lineChart>
      <c:catAx>
        <c:axId val="5459376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581838"/>
        <c:crosses val="autoZero"/>
        <c:auto val="1"/>
        <c:lblOffset val="100"/>
        <c:noMultiLvlLbl val="0"/>
      </c:catAx>
      <c:valAx>
        <c:axId val="21581838"/>
        <c:scaling>
          <c:orientation val="minMax"/>
          <c:max val="2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0975"/>
              <c:y val="0.16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593765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userShapes r:id="rId1"/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西部支部　月末保管残高の推移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7425"/>
          <c:w val="0.98625"/>
          <c:h val="0.92575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'17・西部推移'!$A$54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'17・西部推移'!$B$53:$M$53</c:f>
              <c:strCache/>
            </c:strRef>
          </c:cat>
          <c:val>
            <c:numRef>
              <c:f>'17・西部推移'!$B$54:$M$54</c:f>
              <c:numCache/>
            </c:numRef>
          </c:val>
          <c:smooth val="0"/>
        </c:ser>
        <c:ser>
          <c:idx val="1"/>
          <c:order val="1"/>
          <c:tx>
            <c:strRef>
              <c:f>'17・西部推移'!$A$55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'17・西部推移'!$B$53:$M$53</c:f>
              <c:strCache/>
            </c:strRef>
          </c:cat>
          <c:val>
            <c:numRef>
              <c:f>'17・西部推移'!$B$55:$M$55</c:f>
              <c:numCache/>
            </c:numRef>
          </c:val>
          <c:smooth val="0"/>
        </c:ser>
        <c:ser>
          <c:idx val="2"/>
          <c:order val="2"/>
          <c:tx>
            <c:strRef>
              <c:f>'17・西部推移'!$A$56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'17・西部推移'!$B$53:$M$53</c:f>
              <c:strCache/>
            </c:strRef>
          </c:cat>
          <c:val>
            <c:numRef>
              <c:f>'17・西部推移'!$B$56:$M$56</c:f>
              <c:numCache/>
            </c:numRef>
          </c:val>
          <c:smooth val="0"/>
        </c:ser>
        <c:ser>
          <c:idx val="3"/>
          <c:order val="3"/>
          <c:tx>
            <c:strRef>
              <c:f>'17・西部推移'!$A$57</c:f>
              <c:strCache>
                <c:ptCount val="1"/>
                <c:pt idx="0">
                  <c:v>平成１８年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'17・西部推移'!$B$53:$M$53</c:f>
              <c:strCache/>
            </c:strRef>
          </c:cat>
          <c:val>
            <c:numRef>
              <c:f>'17・西部推移'!$B$57:$M$57</c:f>
              <c:numCache/>
            </c:numRef>
          </c:val>
          <c:smooth val="0"/>
        </c:ser>
        <c:ser>
          <c:idx val="4"/>
          <c:order val="4"/>
          <c:tx>
            <c:strRef>
              <c:f>'17・西部推移'!$A$58</c:f>
              <c:strCache>
                <c:ptCount val="1"/>
                <c:pt idx="0">
                  <c:v>平成１９年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'17・西部推移'!$B$53:$M$53</c:f>
              <c:strCache/>
            </c:strRef>
          </c:cat>
          <c:val>
            <c:numRef>
              <c:f>'17・西部推移'!$B$58:$M$58</c:f>
              <c:numCache/>
            </c:numRef>
          </c:val>
          <c:smooth val="0"/>
        </c:ser>
        <c:marker val="1"/>
        <c:axId val="60018815"/>
        <c:axId val="3298424"/>
      </c:lineChart>
      <c:catAx>
        <c:axId val="6001881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98424"/>
        <c:crosses val="autoZero"/>
        <c:auto val="1"/>
        <c:lblOffset val="100"/>
        <c:noMultiLvlLbl val="0"/>
      </c:catAx>
      <c:valAx>
        <c:axId val="3298424"/>
        <c:scaling>
          <c:orientation val="minMax"/>
          <c:max val="5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-0.004"/>
              <c:y val="0.17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018815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userShapes r:id="rId1"/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西部支部　回転率の推移</a:t>
            </a:r>
          </a:p>
        </c:rich>
      </c:tx>
      <c:layout>
        <c:manualLayout>
          <c:xMode val="factor"/>
          <c:yMode val="factor"/>
          <c:x val="-0.00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95"/>
          <c:w val="1"/>
          <c:h val="0.9305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'17・西部推移'!$A$84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'17・西部推移'!$B$83:$M$83</c:f>
              <c:strCache/>
            </c:strRef>
          </c:cat>
          <c:val>
            <c:numRef>
              <c:f>'17・西部推移'!$B$84:$M$84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'17・西部推移'!$A$85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'17・西部推移'!$B$83:$M$83</c:f>
              <c:strCache/>
            </c:strRef>
          </c:cat>
          <c:val>
            <c:numRef>
              <c:f>'17・西部推移'!$B$85:$M$85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'17・西部推移'!$A$86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'17・西部推移'!$B$83:$M$83</c:f>
              <c:strCache/>
            </c:strRef>
          </c:cat>
          <c:val>
            <c:numRef>
              <c:f>'17・西部推移'!$B$86:$M$86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'17・西部推移'!$A$87</c:f>
              <c:strCache>
                <c:ptCount val="1"/>
                <c:pt idx="0">
                  <c:v>平成１８年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'17・西部推移'!$B$83:$M$83</c:f>
              <c:strCache/>
            </c:strRef>
          </c:cat>
          <c:val>
            <c:numRef>
              <c:f>'17・西部推移'!$B$87:$M$87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'17・西部推移'!$A$88</c:f>
              <c:strCache>
                <c:ptCount val="1"/>
                <c:pt idx="0">
                  <c:v>平成１９年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'17・西部推移'!$B$83:$M$83</c:f>
              <c:strCache/>
            </c:strRef>
          </c:cat>
          <c:val>
            <c:numRef>
              <c:f>'17・西部推移'!$B$88:$M$88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29685817"/>
        <c:axId val="65845762"/>
      </c:lineChart>
      <c:catAx>
        <c:axId val="2968581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845762"/>
        <c:crosses val="autoZero"/>
        <c:auto val="1"/>
        <c:lblOffset val="100"/>
        <c:noMultiLvlLbl val="0"/>
      </c:catAx>
      <c:valAx>
        <c:axId val="65845762"/>
        <c:scaling>
          <c:orientation val="minMax"/>
          <c:max val="90"/>
          <c:min val="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1075"/>
              <c:y val="0.1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68581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入庫高の推移</a:t>
            </a:r>
          </a:p>
        </c:rich>
      </c:tx>
      <c:layout>
        <c:manualLayout>
          <c:xMode val="factor"/>
          <c:yMode val="factor"/>
          <c:x val="-0.01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06075"/>
          <c:w val="0.96525"/>
          <c:h val="0.93925"/>
        </c:manualLayout>
      </c:layout>
      <c:lineChart>
        <c:grouping val="standard"/>
        <c:varyColors val="0"/>
        <c:ser>
          <c:idx val="0"/>
          <c:order val="0"/>
          <c:tx>
            <c:strRef>
              <c:f>'3・推移'!$A$26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'3・推移'!$B$25:$M$25</c:f>
              <c:strCache/>
            </c:strRef>
          </c:cat>
          <c:val>
            <c:numRef>
              <c:f>'3・推移'!$B$26:$M$26</c:f>
              <c:numCache/>
            </c:numRef>
          </c:val>
          <c:smooth val="0"/>
        </c:ser>
        <c:ser>
          <c:idx val="1"/>
          <c:order val="1"/>
          <c:tx>
            <c:strRef>
              <c:f>'3・推移'!$A$27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'3・推移'!$B$25:$M$25</c:f>
              <c:strCache/>
            </c:strRef>
          </c:cat>
          <c:val>
            <c:numRef>
              <c:f>'3・推移'!$B$27:$M$27</c:f>
              <c:numCache/>
            </c:numRef>
          </c:val>
          <c:smooth val="0"/>
        </c:ser>
        <c:ser>
          <c:idx val="2"/>
          <c:order val="2"/>
          <c:tx>
            <c:strRef>
              <c:f>'3・推移'!$A$28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'3・推移'!$B$25:$M$25</c:f>
              <c:strCache/>
            </c:strRef>
          </c:cat>
          <c:val>
            <c:numRef>
              <c:f>'3・推移'!$B$28:$M$28</c:f>
              <c:numCache/>
            </c:numRef>
          </c:val>
          <c:smooth val="0"/>
        </c:ser>
        <c:ser>
          <c:idx val="3"/>
          <c:order val="3"/>
          <c:tx>
            <c:strRef>
              <c:f>'3・推移'!$A$29</c:f>
              <c:strCache>
                <c:ptCount val="1"/>
                <c:pt idx="0">
                  <c:v>平成１８年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'3・推移'!$B$25:$M$25</c:f>
              <c:strCache/>
            </c:strRef>
          </c:cat>
          <c:val>
            <c:numRef>
              <c:f>'3・推移'!$B$29:$M$29</c:f>
              <c:numCache/>
            </c:numRef>
          </c:val>
          <c:smooth val="0"/>
        </c:ser>
        <c:ser>
          <c:idx val="4"/>
          <c:order val="4"/>
          <c:tx>
            <c:strRef>
              <c:f>'3・推移'!$A$30</c:f>
              <c:strCache>
                <c:ptCount val="1"/>
                <c:pt idx="0">
                  <c:v>平成１９年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'3・推移'!$B$25:$M$25</c:f>
              <c:strCache/>
            </c:strRef>
          </c:cat>
          <c:val>
            <c:numRef>
              <c:f>'3・推移'!$B$30:$M$30</c:f>
              <c:numCache/>
            </c:numRef>
          </c:val>
          <c:smooth val="0"/>
        </c:ser>
        <c:marker val="1"/>
        <c:axId val="26016575"/>
        <c:axId val="32822584"/>
      </c:lineChart>
      <c:catAx>
        <c:axId val="2601657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822584"/>
        <c:crosses val="autoZero"/>
        <c:auto val="1"/>
        <c:lblOffset val="100"/>
        <c:noMultiLvlLbl val="0"/>
      </c:catAx>
      <c:valAx>
        <c:axId val="32822584"/>
        <c:scaling>
          <c:orientation val="minMax"/>
          <c:max val="120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-0.004"/>
              <c:y val="0.16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016575"/>
        <c:crossesAt val="1"/>
        <c:crossBetween val="midCat"/>
        <c:dispUnits/>
        <c:min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latin typeface="ＭＳ Ｐゴシック"/>
                <a:ea typeface="ＭＳ Ｐゴシック"/>
                <a:cs typeface="ＭＳ Ｐゴシック"/>
              </a:rPr>
              <a:t>回転率の推移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65"/>
          <c:w val="0.97825"/>
          <c:h val="0.8635"/>
        </c:manualLayout>
      </c:layout>
      <c:lineChart>
        <c:grouping val="standard"/>
        <c:varyColors val="0"/>
        <c:ser>
          <c:idx val="0"/>
          <c:order val="0"/>
          <c:tx>
            <c:strRef>
              <c:f>'3・推移'!$A$86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'3・推移'!$B$85:$M$85</c:f>
              <c:strCache/>
            </c:strRef>
          </c:cat>
          <c:val>
            <c:numRef>
              <c:f>'3・推移'!$B$86:$M$86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'3・推移'!$A$87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'3・推移'!$B$85:$M$85</c:f>
              <c:strCache/>
            </c:strRef>
          </c:cat>
          <c:val>
            <c:numRef>
              <c:f>'3・推移'!$B$87:$M$87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'3・推移'!$A$88</c:f>
              <c:strCache>
                <c:ptCount val="1"/>
                <c:pt idx="0">
                  <c:v>平成１7年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'3・推移'!$B$85:$M$85</c:f>
              <c:strCache/>
            </c:strRef>
          </c:cat>
          <c:val>
            <c:numRef>
              <c:f>'3・推移'!$B$88:$M$88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'3・推移'!$A$89</c:f>
              <c:strCache>
                <c:ptCount val="1"/>
                <c:pt idx="0">
                  <c:v>平成１８年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'3・推移'!$B$85:$M$85</c:f>
              <c:strCache/>
            </c:strRef>
          </c:cat>
          <c:val>
            <c:numRef>
              <c:f>'3・推移'!$B$89:$M$89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'3・推移'!$A$90</c:f>
              <c:strCache>
                <c:ptCount val="1"/>
                <c:pt idx="0">
                  <c:v>平成１９年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'3・推移'!$B$85:$M$85</c:f>
              <c:strCache/>
            </c:strRef>
          </c:cat>
          <c:val>
            <c:numRef>
              <c:f>'3・推移'!$B$90:$M$90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26967801"/>
        <c:axId val="41383618"/>
      </c:lineChart>
      <c:catAx>
        <c:axId val="2696780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383618"/>
        <c:crosses val="autoZero"/>
        <c:auto val="1"/>
        <c:lblOffset val="100"/>
        <c:noMultiLvlLbl val="0"/>
      </c:catAx>
      <c:valAx>
        <c:axId val="41383618"/>
        <c:scaling>
          <c:orientation val="minMax"/>
          <c:max val="90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19"/>
              <c:y val="0.1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967801"/>
        <c:crossesAt val="1"/>
        <c:crossBetween val="midCat"/>
        <c:dispUnits/>
        <c:min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75"/>
          <c:w val="0.9925"/>
          <c:h val="0.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'4・入庫高'!$C$52</c:f>
              <c:strCache>
                <c:ptCount val="1"/>
                <c:pt idx="0">
                  <c:v>平成１９年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'4・入庫高'!$B$53:$B$62</c:f>
              <c:strCache/>
            </c:strRef>
          </c:cat>
          <c:val>
            <c:numRef>
              <c:f>'4・入庫高'!$C$53:$C$62</c:f>
              <c:numCache/>
            </c:numRef>
          </c:val>
        </c:ser>
        <c:ser>
          <c:idx val="1"/>
          <c:order val="1"/>
          <c:tx>
            <c:strRef>
              <c:f>'4・入庫高'!$D$52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'4・入庫高'!$B$53:$B$62</c:f>
              <c:strCache/>
            </c:strRef>
          </c:cat>
          <c:val>
            <c:numRef>
              <c:f>'4・入庫高'!$D$53:$D$62</c:f>
              <c:numCache/>
            </c:numRef>
          </c:val>
        </c:ser>
        <c:axId val="36908243"/>
        <c:axId val="63738732"/>
      </c:barChart>
      <c:catAx>
        <c:axId val="369082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738732"/>
        <c:crosses val="autoZero"/>
        <c:auto val="1"/>
        <c:lblOffset val="100"/>
        <c:noMultiLvlLbl val="0"/>
      </c:catAx>
      <c:valAx>
        <c:axId val="6373873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0.0255"/>
              <c:y val="0.15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9082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175"/>
          <c:y val="0.09325"/>
          <c:w val="0.08675"/>
          <c:h val="0.072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平成19年4月入庫高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6"/>
          <c:y val="0.14525"/>
          <c:w val="0.91475"/>
          <c:h val="0.725"/>
        </c:manualLayout>
      </c:layout>
      <c:doughnutChart>
        <c:varyColors val="1"/>
        <c:ser>
          <c:idx val="0"/>
          <c:order val="0"/>
          <c:spPr>
            <a:pattFill prst="pct90">
              <a:fgClr>
                <a:srgbClr val="CCFFFF"/>
              </a:fgClr>
              <a:bgClr>
                <a:srgbClr val="9999FF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1"/>
            <c:spPr>
              <a:pattFill prst="pct90">
                <a:fgClr>
                  <a:srgbClr val="CCFFFF"/>
                </a:fgClr>
                <a:bgClr>
                  <a:srgbClr val="9999FF"/>
                </a:bgClr>
              </a:pattFill>
            </c:spPr>
          </c:dPt>
          <c:dPt>
            <c:idx val="3"/>
            <c:spPr>
              <a:pattFill prst="pct90">
                <a:fgClr>
                  <a:srgbClr val="CCFFFF"/>
                </a:fgClr>
                <a:bgClr>
                  <a:srgbClr val="9999FF"/>
                </a:bgClr>
              </a:pattFill>
            </c:spPr>
          </c:dPt>
          <c:dPt>
            <c:idx val="7"/>
            <c:spPr>
              <a:pattFill prst="pct90">
                <a:fgClr>
                  <a:srgbClr val="CCFFFF"/>
                </a:fgClr>
                <a:bgClr>
                  <a:srgbClr val="9999FF"/>
                </a:bgClr>
              </a:pattFill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'4・入庫高'!$M$16:$N$26</c:f>
              <c:multiLvlStrCache/>
            </c:multiLvlStrRef>
          </c:cat>
          <c:val>
            <c:numRef>
              <c:f>'4・入庫高'!$P$16:$P$26</c:f>
              <c:numCache/>
            </c:numRef>
          </c:val>
        </c:ser>
        <c:holeSize val="3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ＭＳ Ｐゴシック"/>
                <a:ea typeface="ＭＳ Ｐゴシック"/>
                <a:cs typeface="ＭＳ Ｐゴシック"/>
              </a:rPr>
              <a:t>平成18年4月入庫高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875"/>
          <c:y val="0.1245"/>
          <c:w val="0.8885"/>
          <c:h val="0.75475"/>
        </c:manualLayout>
      </c:layout>
      <c:doughnutChart>
        <c:varyColors val="1"/>
        <c:ser>
          <c:idx val="0"/>
          <c:order val="0"/>
          <c:spPr>
            <a:pattFill prst="pct90">
              <a:fgClr>
                <a:srgbClr val="FFFFCC"/>
              </a:fgClr>
              <a:bgClr>
                <a:srgbClr val="CCFFFF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dPt>
            <c:idx val="3"/>
            <c:spPr>
              <a:pattFill prst="pct90">
                <a:fgClr>
                  <a:srgbClr val="FFFFCC"/>
                </a:fgClr>
                <a:bgClr>
                  <a:srgbClr val="CCFFFF"/>
                </a:bgClr>
              </a:pattFill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'4・入庫高'!$M$28:$N$38</c:f>
              <c:multiLvlStrCache/>
            </c:multiLvlStrRef>
          </c:cat>
          <c:val>
            <c:numRef>
              <c:f>'4・入庫高'!$P$28:$P$38</c:f>
              <c:numCache/>
            </c:numRef>
          </c:val>
        </c:ser>
        <c:holeSize val="3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Relationship Id="rId3" Type="http://schemas.openxmlformats.org/officeDocument/2006/relationships/chart" Target="/xl/charts/chart30.xml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Relationship Id="rId2" Type="http://schemas.openxmlformats.org/officeDocument/2006/relationships/chart" Target="/xl/charts/chart35.xml" /><Relationship Id="rId3" Type="http://schemas.openxmlformats.org/officeDocument/2006/relationships/chart" Target="/xl/charts/chart3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Relationship Id="rId3" Type="http://schemas.openxmlformats.org/officeDocument/2006/relationships/chart" Target="/xl/charts/chart39.xml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Relationship Id="rId2" Type="http://schemas.openxmlformats.org/officeDocument/2006/relationships/chart" Target="/xl/charts/chart41.xml" /><Relationship Id="rId3" Type="http://schemas.openxmlformats.org/officeDocument/2006/relationships/chart" Target="/xl/charts/chart4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</xdr:row>
      <xdr:rowOff>114300</xdr:rowOff>
    </xdr:from>
    <xdr:to>
      <xdr:col>8</xdr:col>
      <xdr:colOff>0</xdr:colOff>
      <xdr:row>6</xdr:row>
      <xdr:rowOff>114300</xdr:rowOff>
    </xdr:to>
    <xdr:sp>
      <xdr:nvSpPr>
        <xdr:cNvPr id="1" name="Line 9"/>
        <xdr:cNvSpPr>
          <a:spLocks/>
        </xdr:cNvSpPr>
      </xdr:nvSpPr>
      <xdr:spPr>
        <a:xfrm>
          <a:off x="6419850" y="180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114300</xdr:rowOff>
    </xdr:from>
    <xdr:to>
      <xdr:col>8</xdr:col>
      <xdr:colOff>0</xdr:colOff>
      <xdr:row>8</xdr:row>
      <xdr:rowOff>114300</xdr:rowOff>
    </xdr:to>
    <xdr:sp>
      <xdr:nvSpPr>
        <xdr:cNvPr id="2" name="Line 10"/>
        <xdr:cNvSpPr>
          <a:spLocks/>
        </xdr:cNvSpPr>
      </xdr:nvSpPr>
      <xdr:spPr>
        <a:xfrm>
          <a:off x="6419850" y="221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123825</xdr:rowOff>
    </xdr:from>
    <xdr:to>
      <xdr:col>8</xdr:col>
      <xdr:colOff>0</xdr:colOff>
      <xdr:row>10</xdr:row>
      <xdr:rowOff>123825</xdr:rowOff>
    </xdr:to>
    <xdr:sp>
      <xdr:nvSpPr>
        <xdr:cNvPr id="3" name="Line 11"/>
        <xdr:cNvSpPr>
          <a:spLocks/>
        </xdr:cNvSpPr>
      </xdr:nvSpPr>
      <xdr:spPr>
        <a:xfrm>
          <a:off x="6419850" y="264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123825</xdr:rowOff>
    </xdr:from>
    <xdr:to>
      <xdr:col>8</xdr:col>
      <xdr:colOff>0</xdr:colOff>
      <xdr:row>12</xdr:row>
      <xdr:rowOff>123825</xdr:rowOff>
    </xdr:to>
    <xdr:sp>
      <xdr:nvSpPr>
        <xdr:cNvPr id="4" name="Line 12"/>
        <xdr:cNvSpPr>
          <a:spLocks/>
        </xdr:cNvSpPr>
      </xdr:nvSpPr>
      <xdr:spPr>
        <a:xfrm flipV="1">
          <a:off x="6419850" y="306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114300</xdr:rowOff>
    </xdr:from>
    <xdr:to>
      <xdr:col>8</xdr:col>
      <xdr:colOff>0</xdr:colOff>
      <xdr:row>14</xdr:row>
      <xdr:rowOff>114300</xdr:rowOff>
    </xdr:to>
    <xdr:sp>
      <xdr:nvSpPr>
        <xdr:cNvPr id="5" name="Line 13"/>
        <xdr:cNvSpPr>
          <a:spLocks/>
        </xdr:cNvSpPr>
      </xdr:nvSpPr>
      <xdr:spPr>
        <a:xfrm>
          <a:off x="6419850" y="347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0.431</cdr:x>
      <cdr:y>0.485</cdr:y>
    </cdr:from>
    <cdr:to>
      <cdr:x>0.659</cdr:x>
      <cdr:y>0.534</cdr:y>
    </cdr:to>
    <cdr:sp>
      <cdr:nvSpPr>
        <cdr:cNvPr id="1" name="TextBox 1"/>
        <cdr:cNvSpPr txBox="1">
          <a:spLocks noChangeArrowheads="1"/>
        </cdr:cNvSpPr>
      </cdr:nvSpPr>
      <cdr:spPr>
        <a:xfrm>
          <a:off x="1524000" y="2066925"/>
          <a:ext cx="8096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831，534トン
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0.4395</cdr:x>
      <cdr:y>0.47225</cdr:y>
    </cdr:from>
    <cdr:to>
      <cdr:x>0.65275</cdr:x>
      <cdr:y>0.517</cdr:y>
    </cdr:to>
    <cdr:sp>
      <cdr:nvSpPr>
        <cdr:cNvPr id="1" name="TextBox 6"/>
        <cdr:cNvSpPr txBox="1">
          <a:spLocks noChangeArrowheads="1"/>
        </cdr:cNvSpPr>
      </cdr:nvSpPr>
      <cdr:spPr>
        <a:xfrm>
          <a:off x="1562100" y="2009775"/>
          <a:ext cx="7620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50" b="0" i="0" u="none" baseline="0">
              <a:latin typeface="ＭＳ Ｐゴシック"/>
              <a:ea typeface="ＭＳ Ｐゴシック"/>
              <a:cs typeface="ＭＳ Ｐゴシック"/>
            </a:rPr>
            <a:t>800，210トン
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6</xdr:col>
      <xdr:colOff>1343025</xdr:colOff>
      <xdr:row>25</xdr:row>
      <xdr:rowOff>161925</xdr:rowOff>
    </xdr:to>
    <xdr:graphicFrame>
      <xdr:nvGraphicFramePr>
        <xdr:cNvPr id="1" name="Chart 3"/>
        <xdr:cNvGraphicFramePr/>
      </xdr:nvGraphicFramePr>
      <xdr:xfrm>
        <a:off x="0" y="285750"/>
        <a:ext cx="7115175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26</xdr:row>
      <xdr:rowOff>19050</xdr:rowOff>
    </xdr:from>
    <xdr:to>
      <xdr:col>3</xdr:col>
      <xdr:colOff>600075</xdr:colOff>
      <xdr:row>51</xdr:row>
      <xdr:rowOff>0</xdr:rowOff>
    </xdr:to>
    <xdr:graphicFrame>
      <xdr:nvGraphicFramePr>
        <xdr:cNvPr id="2" name="Chart 5"/>
        <xdr:cNvGraphicFramePr/>
      </xdr:nvGraphicFramePr>
      <xdr:xfrm>
        <a:off x="0" y="4591050"/>
        <a:ext cx="3552825" cy="4267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600075</xdr:colOff>
      <xdr:row>26</xdr:row>
      <xdr:rowOff>19050</xdr:rowOff>
    </xdr:from>
    <xdr:to>
      <xdr:col>6</xdr:col>
      <xdr:colOff>1352550</xdr:colOff>
      <xdr:row>50</xdr:row>
      <xdr:rowOff>161925</xdr:rowOff>
    </xdr:to>
    <xdr:graphicFrame>
      <xdr:nvGraphicFramePr>
        <xdr:cNvPr id="3" name="Chart 8"/>
        <xdr:cNvGraphicFramePr/>
      </xdr:nvGraphicFramePr>
      <xdr:xfrm>
        <a:off x="3552825" y="4591050"/>
        <a:ext cx="3571875" cy="4257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19050</xdr:colOff>
      <xdr:row>23</xdr:row>
      <xdr:rowOff>85725</xdr:rowOff>
    </xdr:from>
    <xdr:to>
      <xdr:col>10</xdr:col>
      <xdr:colOff>28575</xdr:colOff>
      <xdr:row>23</xdr:row>
      <xdr:rowOff>85725</xdr:rowOff>
    </xdr:to>
    <xdr:sp>
      <xdr:nvSpPr>
        <xdr:cNvPr id="4" name="Line 31"/>
        <xdr:cNvSpPr>
          <a:spLocks/>
        </xdr:cNvSpPr>
      </xdr:nvSpPr>
      <xdr:spPr>
        <a:xfrm>
          <a:off x="9563100" y="41433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295275</xdr:colOff>
      <xdr:row>14</xdr:row>
      <xdr:rowOff>38100</xdr:rowOff>
    </xdr:from>
    <xdr:to>
      <xdr:col>11</xdr:col>
      <xdr:colOff>295275</xdr:colOff>
      <xdr:row>14</xdr:row>
      <xdr:rowOff>38100</xdr:rowOff>
    </xdr:to>
    <xdr:sp>
      <xdr:nvSpPr>
        <xdr:cNvPr id="5" name="Line 33"/>
        <xdr:cNvSpPr>
          <a:spLocks/>
        </xdr:cNvSpPr>
      </xdr:nvSpPr>
      <xdr:spPr>
        <a:xfrm>
          <a:off x="10258425" y="2552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0.73625</cdr:x>
      <cdr:y>0</cdr:y>
    </cdr:from>
    <cdr:to>
      <cdr:x>0.885</cdr:x>
      <cdr:y>0.0645</cdr:y>
    </cdr:to>
    <cdr:sp>
      <cdr:nvSpPr>
        <cdr:cNvPr id="1" name="TextBox 1"/>
        <cdr:cNvSpPr txBox="1">
          <a:spLocks noChangeArrowheads="1"/>
        </cdr:cNvSpPr>
      </cdr:nvSpPr>
      <cdr:spPr>
        <a:xfrm>
          <a:off x="5362575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25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0.82425</cdr:x>
      <cdr:y>0.0145</cdr:y>
    </cdr:from>
    <cdr:to>
      <cdr:x>0.973</cdr:x>
      <cdr:y>0.0805</cdr:y>
    </cdr:to>
    <cdr:sp>
      <cdr:nvSpPr>
        <cdr:cNvPr id="1" name="TextBox 1"/>
        <cdr:cNvSpPr txBox="1">
          <a:spLocks noChangeArrowheads="1"/>
        </cdr:cNvSpPr>
      </cdr:nvSpPr>
      <cdr:spPr>
        <a:xfrm>
          <a:off x="6010275" y="4762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1543050</xdr:colOff>
      <xdr:row>19</xdr:row>
      <xdr:rowOff>133350</xdr:rowOff>
    </xdr:to>
    <xdr:graphicFrame>
      <xdr:nvGraphicFramePr>
        <xdr:cNvPr id="1" name="Chart 1"/>
        <xdr:cNvGraphicFramePr/>
      </xdr:nvGraphicFramePr>
      <xdr:xfrm>
        <a:off x="0" y="0"/>
        <a:ext cx="72961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57150</xdr:rowOff>
    </xdr:from>
    <xdr:to>
      <xdr:col>6</xdr:col>
      <xdr:colOff>1543050</xdr:colOff>
      <xdr:row>51</xdr:row>
      <xdr:rowOff>123825</xdr:rowOff>
    </xdr:to>
    <xdr:graphicFrame>
      <xdr:nvGraphicFramePr>
        <xdr:cNvPr id="2" name="Chart 2"/>
        <xdr:cNvGraphicFramePr/>
      </xdr:nvGraphicFramePr>
      <xdr:xfrm>
        <a:off x="0" y="5600700"/>
        <a:ext cx="7296150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0.78775</cdr:x>
      <cdr:y>0.00575</cdr:y>
    </cdr:from>
    <cdr:to>
      <cdr:x>0.93925</cdr:x>
      <cdr:y>0.0735</cdr:y>
    </cdr:to>
    <cdr:sp>
      <cdr:nvSpPr>
        <cdr:cNvPr id="1" name="TextBox 1"/>
        <cdr:cNvSpPr txBox="1">
          <a:spLocks noChangeArrowheads="1"/>
        </cdr:cNvSpPr>
      </cdr:nvSpPr>
      <cdr:spPr>
        <a:xfrm>
          <a:off x="5648325" y="952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0.82425</cdr:x>
      <cdr:y>0.017</cdr:y>
    </cdr:from>
    <cdr:to>
      <cdr:x>0.9765</cdr:x>
      <cdr:y>0.0795</cdr:y>
    </cdr:to>
    <cdr:sp>
      <cdr:nvSpPr>
        <cdr:cNvPr id="1" name="TextBox 1"/>
        <cdr:cNvSpPr txBox="1">
          <a:spLocks noChangeArrowheads="1"/>
        </cdr:cNvSpPr>
      </cdr:nvSpPr>
      <cdr:spPr>
        <a:xfrm>
          <a:off x="5876925" y="5715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6</xdr:col>
      <xdr:colOff>1400175</xdr:colOff>
      <xdr:row>18</xdr:row>
      <xdr:rowOff>161925</xdr:rowOff>
    </xdr:to>
    <xdr:graphicFrame>
      <xdr:nvGraphicFramePr>
        <xdr:cNvPr id="1" name="Chart 1"/>
        <xdr:cNvGraphicFramePr/>
      </xdr:nvGraphicFramePr>
      <xdr:xfrm>
        <a:off x="0" y="28575"/>
        <a:ext cx="717232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31</xdr:row>
      <xdr:rowOff>85725</xdr:rowOff>
    </xdr:from>
    <xdr:to>
      <xdr:col>6</xdr:col>
      <xdr:colOff>1371600</xdr:colOff>
      <xdr:row>51</xdr:row>
      <xdr:rowOff>161925</xdr:rowOff>
    </xdr:to>
    <xdr:graphicFrame>
      <xdr:nvGraphicFramePr>
        <xdr:cNvPr id="2" name="Chart 2"/>
        <xdr:cNvGraphicFramePr/>
      </xdr:nvGraphicFramePr>
      <xdr:xfrm>
        <a:off x="9525" y="5457825"/>
        <a:ext cx="7134225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0.7515</cdr:x>
      <cdr:y>0.00875</cdr:y>
    </cdr:from>
    <cdr:to>
      <cdr:x>0.90075</cdr:x>
      <cdr:y>0.0745</cdr:y>
    </cdr:to>
    <cdr:sp>
      <cdr:nvSpPr>
        <cdr:cNvPr id="1" name="TextBox 1"/>
        <cdr:cNvSpPr txBox="1">
          <a:spLocks noChangeArrowheads="1"/>
        </cdr:cNvSpPr>
      </cdr:nvSpPr>
      <cdr:spPr>
        <a:xfrm>
          <a:off x="5467350" y="2857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25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0.2605</cdr:x>
      <cdr:y>0.02175</cdr:y>
    </cdr:from>
    <cdr:to>
      <cdr:x>0.74225</cdr:x>
      <cdr:y>0.089</cdr:y>
    </cdr:to>
    <cdr:sp>
      <cdr:nvSpPr>
        <cdr:cNvPr id="1" name="TextBox 2"/>
        <cdr:cNvSpPr txBox="1">
          <a:spLocks noChangeArrowheads="1"/>
        </cdr:cNvSpPr>
      </cdr:nvSpPr>
      <cdr:spPr>
        <a:xfrm>
          <a:off x="2524125" y="123825"/>
          <a:ext cx="4676775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所管面積（1～3類）と保管残高・会員数の推移</a:t>
          </a:r>
        </a:p>
      </cdr:txBody>
    </cdr:sp>
  </cdr:relSizeAnchor>
  <cdr:relSizeAnchor xmlns:cdr="http://schemas.openxmlformats.org/drawingml/2006/chartDrawing">
    <cdr:from>
      <cdr:x>0.7505</cdr:x>
      <cdr:y>0.0555</cdr:y>
    </cdr:from>
    <cdr:to>
      <cdr:x>0.905</cdr:x>
      <cdr:y>0.1225</cdr:y>
    </cdr:to>
    <cdr:sp>
      <cdr:nvSpPr>
        <cdr:cNvPr id="2" name="TextBox 3"/>
        <cdr:cNvSpPr txBox="1">
          <a:spLocks noChangeArrowheads="1"/>
        </cdr:cNvSpPr>
      </cdr:nvSpPr>
      <cdr:spPr>
        <a:xfrm>
          <a:off x="7277100" y="314325"/>
          <a:ext cx="1495425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0.461</cdr:x>
      <cdr:y>0.21125</cdr:y>
    </cdr:from>
    <cdr:to>
      <cdr:x>0.71175</cdr:x>
      <cdr:y>0.289</cdr:y>
    </cdr:to>
    <cdr:sp>
      <cdr:nvSpPr>
        <cdr:cNvPr id="3" name="TextBox 4"/>
        <cdr:cNvSpPr txBox="1">
          <a:spLocks noChangeArrowheads="1"/>
        </cdr:cNvSpPr>
      </cdr:nvSpPr>
      <cdr:spPr>
        <a:xfrm>
          <a:off x="4467225" y="1209675"/>
          <a:ext cx="2438400" cy="4476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所　管　面　積　（12月末）</a:t>
          </a:r>
        </a:p>
      </cdr:txBody>
    </cdr:sp>
  </cdr:relSizeAnchor>
  <cdr:relSizeAnchor xmlns:cdr="http://schemas.openxmlformats.org/drawingml/2006/chartDrawing">
    <cdr:from>
      <cdr:x>0.63675</cdr:x>
      <cdr:y>0.86125</cdr:y>
    </cdr:from>
    <cdr:to>
      <cdr:x>0.857</cdr:x>
      <cdr:y>0.90925</cdr:y>
    </cdr:to>
    <cdr:sp>
      <cdr:nvSpPr>
        <cdr:cNvPr id="4" name="TextBox 5"/>
        <cdr:cNvSpPr txBox="1">
          <a:spLocks noChangeArrowheads="1"/>
        </cdr:cNvSpPr>
      </cdr:nvSpPr>
      <cdr:spPr>
        <a:xfrm>
          <a:off x="6172200" y="4962525"/>
          <a:ext cx="21336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平　 均　 保　 管 　残　 高</a:t>
          </a:r>
        </a:p>
      </cdr:txBody>
    </cdr:sp>
  </cdr:relSizeAnchor>
  <cdr:relSizeAnchor xmlns:cdr="http://schemas.openxmlformats.org/drawingml/2006/chartDrawing">
    <cdr:from>
      <cdr:x>0.89575</cdr:x>
      <cdr:y>0.0555</cdr:y>
    </cdr:from>
    <cdr:to>
      <cdr:x>0.99975</cdr:x>
      <cdr:y>0.122</cdr:y>
    </cdr:to>
    <cdr:sp>
      <cdr:nvSpPr>
        <cdr:cNvPr id="5" name="TextBox 7"/>
        <cdr:cNvSpPr txBox="1">
          <a:spLocks noChangeArrowheads="1"/>
        </cdr:cNvSpPr>
      </cdr:nvSpPr>
      <cdr:spPr>
        <a:xfrm>
          <a:off x="8686800" y="314325"/>
          <a:ext cx="1009650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
　　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（単位：社）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0.82325</cdr:x>
      <cdr:y>0</cdr:y>
    </cdr:from>
    <cdr:to>
      <cdr:x>0.97325</cdr:x>
      <cdr:y>0.06275</cdr:y>
    </cdr:to>
    <cdr:sp>
      <cdr:nvSpPr>
        <cdr:cNvPr id="1" name="TextBox 1"/>
        <cdr:cNvSpPr txBox="1">
          <a:spLocks noChangeArrowheads="1"/>
        </cdr:cNvSpPr>
      </cdr:nvSpPr>
      <cdr:spPr>
        <a:xfrm>
          <a:off x="5953125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25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7</xdr:col>
      <xdr:colOff>0</xdr:colOff>
      <xdr:row>19</xdr:row>
      <xdr:rowOff>95250</xdr:rowOff>
    </xdr:to>
    <xdr:graphicFrame>
      <xdr:nvGraphicFramePr>
        <xdr:cNvPr id="1" name="Chart 1"/>
        <xdr:cNvGraphicFramePr/>
      </xdr:nvGraphicFramePr>
      <xdr:xfrm>
        <a:off x="0" y="19050"/>
        <a:ext cx="7277100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32</xdr:row>
      <xdr:rowOff>66675</xdr:rowOff>
    </xdr:from>
    <xdr:to>
      <xdr:col>6</xdr:col>
      <xdr:colOff>1495425</xdr:colOff>
      <xdr:row>52</xdr:row>
      <xdr:rowOff>133350</xdr:rowOff>
    </xdr:to>
    <xdr:graphicFrame>
      <xdr:nvGraphicFramePr>
        <xdr:cNvPr id="2" name="Chart 2"/>
        <xdr:cNvGraphicFramePr/>
      </xdr:nvGraphicFramePr>
      <xdr:xfrm>
        <a:off x="19050" y="5553075"/>
        <a:ext cx="7239000" cy="3495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0.374</cdr:x>
      <cdr:y>0.538</cdr:y>
    </cdr:from>
    <cdr:to>
      <cdr:x>0.628</cdr:x>
      <cdr:y>0.58025</cdr:y>
    </cdr:to>
    <cdr:sp>
      <cdr:nvSpPr>
        <cdr:cNvPr id="1" name="TextBox 1"/>
        <cdr:cNvSpPr txBox="1">
          <a:spLocks noChangeArrowheads="1"/>
        </cdr:cNvSpPr>
      </cdr:nvSpPr>
      <cdr:spPr>
        <a:xfrm>
          <a:off x="1343025" y="2409825"/>
          <a:ext cx="9144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1，092，137トン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0.36775</cdr:x>
      <cdr:y>0.52475</cdr:y>
    </cdr:from>
    <cdr:to>
      <cdr:x>0.6285</cdr:x>
      <cdr:y>0.567</cdr:y>
    </cdr:to>
    <cdr:sp>
      <cdr:nvSpPr>
        <cdr:cNvPr id="1" name="TextBox 1"/>
        <cdr:cNvSpPr txBox="1">
          <a:spLocks noChangeArrowheads="1"/>
        </cdr:cNvSpPr>
      </cdr:nvSpPr>
      <cdr:spPr>
        <a:xfrm>
          <a:off x="1285875" y="2352675"/>
          <a:ext cx="9144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1，108，089トン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7</xdr:col>
      <xdr:colOff>0</xdr:colOff>
      <xdr:row>24</xdr:row>
      <xdr:rowOff>47625</xdr:rowOff>
    </xdr:to>
    <xdr:graphicFrame>
      <xdr:nvGraphicFramePr>
        <xdr:cNvPr id="1" name="Chart 1"/>
        <xdr:cNvGraphicFramePr/>
      </xdr:nvGraphicFramePr>
      <xdr:xfrm>
        <a:off x="0" y="304800"/>
        <a:ext cx="71342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619125</xdr:colOff>
      <xdr:row>24</xdr:row>
      <xdr:rowOff>47625</xdr:rowOff>
    </xdr:from>
    <xdr:to>
      <xdr:col>7</xdr:col>
      <xdr:colOff>9525</xdr:colOff>
      <xdr:row>49</xdr:row>
      <xdr:rowOff>161925</xdr:rowOff>
    </xdr:to>
    <xdr:graphicFrame>
      <xdr:nvGraphicFramePr>
        <xdr:cNvPr id="2" name="Chart 13"/>
        <xdr:cNvGraphicFramePr/>
      </xdr:nvGraphicFramePr>
      <xdr:xfrm>
        <a:off x="3543300" y="4333875"/>
        <a:ext cx="3600450" cy="4495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24</xdr:row>
      <xdr:rowOff>47625</xdr:rowOff>
    </xdr:from>
    <xdr:to>
      <xdr:col>3</xdr:col>
      <xdr:colOff>609600</xdr:colOff>
      <xdr:row>49</xdr:row>
      <xdr:rowOff>161925</xdr:rowOff>
    </xdr:to>
    <xdr:graphicFrame>
      <xdr:nvGraphicFramePr>
        <xdr:cNvPr id="3" name="Chart 15"/>
        <xdr:cNvGraphicFramePr/>
      </xdr:nvGraphicFramePr>
      <xdr:xfrm>
        <a:off x="28575" y="4333875"/>
        <a:ext cx="3505200" cy="4495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0.8335</cdr:x>
      <cdr:y>0.01425</cdr:y>
    </cdr:from>
    <cdr:to>
      <cdr:x>0.98525</cdr:x>
      <cdr:y>0.0795</cdr:y>
    </cdr:to>
    <cdr:sp>
      <cdr:nvSpPr>
        <cdr:cNvPr id="1" name="TextBox 1"/>
        <cdr:cNvSpPr txBox="1">
          <a:spLocks noChangeArrowheads="1"/>
        </cdr:cNvSpPr>
      </cdr:nvSpPr>
      <cdr:spPr>
        <a:xfrm>
          <a:off x="5953125" y="4762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0.80475</cdr:x>
      <cdr:y>0.015</cdr:y>
    </cdr:from>
    <cdr:to>
      <cdr:x>0.94675</cdr:x>
      <cdr:y>0.079</cdr:y>
    </cdr:to>
    <cdr:sp>
      <cdr:nvSpPr>
        <cdr:cNvPr id="1" name="TextBox 1"/>
        <cdr:cNvSpPr txBox="1">
          <a:spLocks noChangeArrowheads="1"/>
        </cdr:cNvSpPr>
      </cdr:nvSpPr>
      <cdr:spPr>
        <a:xfrm>
          <a:off x="5762625" y="47625"/>
          <a:ext cx="10191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6</xdr:col>
      <xdr:colOff>1438275</xdr:colOff>
      <xdr:row>19</xdr:row>
      <xdr:rowOff>123825</xdr:rowOff>
    </xdr:to>
    <xdr:graphicFrame>
      <xdr:nvGraphicFramePr>
        <xdr:cNvPr id="1" name="Chart 7"/>
        <xdr:cNvGraphicFramePr/>
      </xdr:nvGraphicFramePr>
      <xdr:xfrm>
        <a:off x="19050" y="19050"/>
        <a:ext cx="71532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104775</xdr:rowOff>
    </xdr:from>
    <xdr:to>
      <xdr:col>6</xdr:col>
      <xdr:colOff>1438275</xdr:colOff>
      <xdr:row>51</xdr:row>
      <xdr:rowOff>123825</xdr:rowOff>
    </xdr:to>
    <xdr:graphicFrame>
      <xdr:nvGraphicFramePr>
        <xdr:cNvPr id="2" name="Chart 8"/>
        <xdr:cNvGraphicFramePr/>
      </xdr:nvGraphicFramePr>
      <xdr:xfrm>
        <a:off x="0" y="5600700"/>
        <a:ext cx="7172325" cy="3276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0.83875</cdr:x>
      <cdr:y>0.009</cdr:y>
    </cdr:from>
    <cdr:to>
      <cdr:x>0.99125</cdr:x>
      <cdr:y>0.0745</cdr:y>
    </cdr:to>
    <cdr:sp>
      <cdr:nvSpPr>
        <cdr:cNvPr id="1" name="TextBox 1"/>
        <cdr:cNvSpPr txBox="1">
          <a:spLocks noChangeArrowheads="1"/>
        </cdr:cNvSpPr>
      </cdr:nvSpPr>
      <cdr:spPr>
        <a:xfrm>
          <a:off x="5972175" y="2857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0.74725</cdr:x>
      <cdr:y>0</cdr:y>
    </cdr:from>
    <cdr:to>
      <cdr:x>0.89925</cdr:x>
      <cdr:y>0.066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0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9525</xdr:rowOff>
    </xdr:from>
    <xdr:to>
      <xdr:col>12</xdr:col>
      <xdr:colOff>800100</xdr:colOff>
      <xdr:row>32</xdr:row>
      <xdr:rowOff>142875</xdr:rowOff>
    </xdr:to>
    <xdr:graphicFrame>
      <xdr:nvGraphicFramePr>
        <xdr:cNvPr id="1" name="Chart 4"/>
        <xdr:cNvGraphicFramePr/>
      </xdr:nvGraphicFramePr>
      <xdr:xfrm>
        <a:off x="647700" y="9525"/>
        <a:ext cx="9705975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1352550</xdr:colOff>
      <xdr:row>19</xdr:row>
      <xdr:rowOff>85725</xdr:rowOff>
    </xdr:to>
    <xdr:graphicFrame>
      <xdr:nvGraphicFramePr>
        <xdr:cNvPr id="1" name="Chart 1"/>
        <xdr:cNvGraphicFramePr/>
      </xdr:nvGraphicFramePr>
      <xdr:xfrm>
        <a:off x="0" y="0"/>
        <a:ext cx="71247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66675</xdr:rowOff>
    </xdr:from>
    <xdr:to>
      <xdr:col>6</xdr:col>
      <xdr:colOff>1371600</xdr:colOff>
      <xdr:row>51</xdr:row>
      <xdr:rowOff>133350</xdr:rowOff>
    </xdr:to>
    <xdr:graphicFrame>
      <xdr:nvGraphicFramePr>
        <xdr:cNvPr id="2" name="Chart 2"/>
        <xdr:cNvGraphicFramePr/>
      </xdr:nvGraphicFramePr>
      <xdr:xfrm>
        <a:off x="0" y="5581650"/>
        <a:ext cx="7143750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0.82325</cdr:x>
      <cdr:y>0.021</cdr:y>
    </cdr:from>
    <cdr:to>
      <cdr:x>0.975</cdr:x>
      <cdr:y>0.08875</cdr:y>
    </cdr:to>
    <cdr:sp>
      <cdr:nvSpPr>
        <cdr:cNvPr id="1" name="TextBox 1"/>
        <cdr:cNvSpPr txBox="1">
          <a:spLocks noChangeArrowheads="1"/>
        </cdr:cNvSpPr>
      </cdr:nvSpPr>
      <cdr:spPr>
        <a:xfrm>
          <a:off x="5886450" y="6667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3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0.843</cdr:x>
      <cdr:y>0.017</cdr:y>
    </cdr:from>
    <cdr:to>
      <cdr:x>0.985</cdr:x>
      <cdr:y>0.07875</cdr:y>
    </cdr:to>
    <cdr:sp>
      <cdr:nvSpPr>
        <cdr:cNvPr id="1" name="TextBox 1"/>
        <cdr:cNvSpPr txBox="1">
          <a:spLocks noChangeArrowheads="1"/>
        </cdr:cNvSpPr>
      </cdr:nvSpPr>
      <cdr:spPr>
        <a:xfrm>
          <a:off x="6038850" y="57150"/>
          <a:ext cx="10191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6</xdr:col>
      <xdr:colOff>1400175</xdr:colOff>
      <xdr:row>18</xdr:row>
      <xdr:rowOff>152400</xdr:rowOff>
    </xdr:to>
    <xdr:graphicFrame>
      <xdr:nvGraphicFramePr>
        <xdr:cNvPr id="1" name="Chart 1"/>
        <xdr:cNvGraphicFramePr/>
      </xdr:nvGraphicFramePr>
      <xdr:xfrm>
        <a:off x="19050" y="9525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31</xdr:row>
      <xdr:rowOff>66675</xdr:rowOff>
    </xdr:from>
    <xdr:to>
      <xdr:col>6</xdr:col>
      <xdr:colOff>1400175</xdr:colOff>
      <xdr:row>51</xdr:row>
      <xdr:rowOff>28575</xdr:rowOff>
    </xdr:to>
    <xdr:graphicFrame>
      <xdr:nvGraphicFramePr>
        <xdr:cNvPr id="2" name="Chart 2"/>
        <xdr:cNvGraphicFramePr/>
      </xdr:nvGraphicFramePr>
      <xdr:xfrm>
        <a:off x="0" y="5391150"/>
        <a:ext cx="7172325" cy="3390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0.92725</cdr:x>
      <cdr:y>0.73625</cdr:y>
    </cdr:from>
    <cdr:to>
      <cdr:x>1</cdr:x>
      <cdr:y>0.8085</cdr:y>
    </cdr:to>
    <cdr:sp>
      <cdr:nvSpPr>
        <cdr:cNvPr id="1" name="TextBox 1"/>
        <cdr:cNvSpPr txBox="1">
          <a:spLocks noChangeArrowheads="1"/>
        </cdr:cNvSpPr>
      </cdr:nvSpPr>
      <cdr:spPr>
        <a:xfrm>
          <a:off x="6972300" y="18383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平成１６年</a:t>
          </a:r>
        </a:p>
      </cdr:txBody>
    </cdr:sp>
  </cdr:relSizeAnchor>
  <cdr:relSizeAnchor xmlns:cdr="http://schemas.openxmlformats.org/drawingml/2006/chartDrawing">
    <cdr:from>
      <cdr:x>0.305</cdr:x>
      <cdr:y>0.51575</cdr:y>
    </cdr:from>
    <cdr:to>
      <cdr:x>0.3785</cdr:x>
      <cdr:y>0.588</cdr:y>
    </cdr:to>
    <cdr:sp>
      <cdr:nvSpPr>
        <cdr:cNvPr id="2" name="TextBox 2"/>
        <cdr:cNvSpPr txBox="1">
          <a:spLocks noChangeArrowheads="1"/>
        </cdr:cNvSpPr>
      </cdr:nvSpPr>
      <cdr:spPr>
        <a:xfrm>
          <a:off x="2286000" y="128587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平成１9年</a:t>
          </a:r>
        </a:p>
      </cdr:txBody>
    </cdr:sp>
  </cdr:relSizeAnchor>
  <cdr:relSizeAnchor xmlns:cdr="http://schemas.openxmlformats.org/drawingml/2006/chartDrawing">
    <cdr:from>
      <cdr:x>0.92725</cdr:x>
      <cdr:y>0.496</cdr:y>
    </cdr:from>
    <cdr:to>
      <cdr:x>1</cdr:x>
      <cdr:y>0.56825</cdr:y>
    </cdr:to>
    <cdr:sp>
      <cdr:nvSpPr>
        <cdr:cNvPr id="3" name="TextBox 3"/>
        <cdr:cNvSpPr txBox="1">
          <a:spLocks noChangeArrowheads="1"/>
        </cdr:cNvSpPr>
      </cdr:nvSpPr>
      <cdr:spPr>
        <a:xfrm>
          <a:off x="6972300" y="12382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平成１５年</a:t>
          </a:r>
        </a:p>
      </cdr:txBody>
    </cdr:sp>
  </cdr:relSizeAnchor>
  <cdr:relSizeAnchor xmlns:cdr="http://schemas.openxmlformats.org/drawingml/2006/chartDrawing">
    <cdr:from>
      <cdr:x>0.92725</cdr:x>
      <cdr:y>0.66525</cdr:y>
    </cdr:from>
    <cdr:to>
      <cdr:x>1</cdr:x>
      <cdr:y>0.7375</cdr:y>
    </cdr:to>
    <cdr:sp>
      <cdr:nvSpPr>
        <cdr:cNvPr id="4" name="TextBox 4"/>
        <cdr:cNvSpPr txBox="1">
          <a:spLocks noChangeArrowheads="1"/>
        </cdr:cNvSpPr>
      </cdr:nvSpPr>
      <cdr:spPr>
        <a:xfrm>
          <a:off x="6972300" y="16573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平成１８年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24750" y="25050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0.8465</cdr:x>
      <cdr:y>0</cdr:y>
    </cdr:from>
    <cdr:to>
      <cdr:x>0.982</cdr:x>
      <cdr:y>0.08375</cdr:y>
    </cdr:to>
    <cdr:sp>
      <cdr:nvSpPr>
        <cdr:cNvPr id="6" name="TextBox 6"/>
        <cdr:cNvSpPr txBox="1">
          <a:spLocks noChangeArrowheads="1"/>
        </cdr:cNvSpPr>
      </cdr:nvSpPr>
      <cdr:spPr>
        <a:xfrm>
          <a:off x="6362700" y="0"/>
          <a:ext cx="10191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75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0.92725</cdr:x>
      <cdr:y>0.5945</cdr:y>
    </cdr:from>
    <cdr:to>
      <cdr:x>1</cdr:x>
      <cdr:y>0.66675</cdr:y>
    </cdr:to>
    <cdr:sp>
      <cdr:nvSpPr>
        <cdr:cNvPr id="7" name="TextBox 7"/>
        <cdr:cNvSpPr txBox="1">
          <a:spLocks noChangeArrowheads="1"/>
        </cdr:cNvSpPr>
      </cdr:nvSpPr>
      <cdr:spPr>
        <a:xfrm>
          <a:off x="6972300" y="148590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平成１７年</a:t>
          </a:r>
        </a:p>
      </cdr:txBody>
    </cdr:sp>
  </cdr:relSizeAnchor>
</c:userShapes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0.927</cdr:x>
      <cdr:y>0.6655</cdr:y>
    </cdr:from>
    <cdr:to>
      <cdr:x>1</cdr:x>
      <cdr:y>0.73025</cdr:y>
    </cdr:to>
    <cdr:sp>
      <cdr:nvSpPr>
        <cdr:cNvPr id="1" name="TextBox 1"/>
        <cdr:cNvSpPr txBox="1">
          <a:spLocks noChangeArrowheads="1"/>
        </cdr:cNvSpPr>
      </cdr:nvSpPr>
      <cdr:spPr>
        <a:xfrm>
          <a:off x="6972300" y="18478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平成１６年</a:t>
          </a:r>
        </a:p>
      </cdr:txBody>
    </cdr:sp>
  </cdr:relSizeAnchor>
  <cdr:relSizeAnchor xmlns:cdr="http://schemas.openxmlformats.org/drawingml/2006/chartDrawing">
    <cdr:from>
      <cdr:x>0.927</cdr:x>
      <cdr:y>0.602</cdr:y>
    </cdr:from>
    <cdr:to>
      <cdr:x>1</cdr:x>
      <cdr:y>0.66675</cdr:y>
    </cdr:to>
    <cdr:sp>
      <cdr:nvSpPr>
        <cdr:cNvPr id="2" name="TextBox 2"/>
        <cdr:cNvSpPr txBox="1">
          <a:spLocks noChangeArrowheads="1"/>
        </cdr:cNvSpPr>
      </cdr:nvSpPr>
      <cdr:spPr>
        <a:xfrm>
          <a:off x="6972300" y="167640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平成１８年</a:t>
          </a:r>
        </a:p>
      </cdr:txBody>
    </cdr:sp>
  </cdr:relSizeAnchor>
  <cdr:relSizeAnchor xmlns:cdr="http://schemas.openxmlformats.org/drawingml/2006/chartDrawing">
    <cdr:from>
      <cdr:x>0.30325</cdr:x>
      <cdr:y>0.5385</cdr:y>
    </cdr:from>
    <cdr:to>
      <cdr:x>0.37425</cdr:x>
      <cdr:y>0.60325</cdr:y>
    </cdr:to>
    <cdr:sp>
      <cdr:nvSpPr>
        <cdr:cNvPr id="3" name="TextBox 3"/>
        <cdr:cNvSpPr txBox="1">
          <a:spLocks noChangeArrowheads="1"/>
        </cdr:cNvSpPr>
      </cdr:nvSpPr>
      <cdr:spPr>
        <a:xfrm>
          <a:off x="2276475" y="1495425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平成１9年</a:t>
          </a:r>
        </a:p>
      </cdr:txBody>
    </cdr:sp>
  </cdr:relSizeAnchor>
  <cdr:relSizeAnchor xmlns:cdr="http://schemas.openxmlformats.org/drawingml/2006/chartDrawing">
    <cdr:from>
      <cdr:x>0.927</cdr:x>
      <cdr:y>0.50675</cdr:y>
    </cdr:from>
    <cdr:to>
      <cdr:x>1</cdr:x>
      <cdr:y>0.5715</cdr:y>
    </cdr:to>
    <cdr:sp>
      <cdr:nvSpPr>
        <cdr:cNvPr id="4" name="TextBox 4"/>
        <cdr:cNvSpPr txBox="1">
          <a:spLocks noChangeArrowheads="1"/>
        </cdr:cNvSpPr>
      </cdr:nvSpPr>
      <cdr:spPr>
        <a:xfrm>
          <a:off x="6972300" y="140970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平成１５年</a:t>
          </a:r>
        </a:p>
      </cdr:txBody>
    </cdr:sp>
  </cdr:relSizeAnchor>
  <cdr:relSizeAnchor xmlns:cdr="http://schemas.openxmlformats.org/drawingml/2006/chartDrawing">
    <cdr:from>
      <cdr:x>0.835</cdr:x>
      <cdr:y>0.02475</cdr:y>
    </cdr:from>
    <cdr:to>
      <cdr:x>0.97925</cdr:x>
      <cdr:y>0.10325</cdr:y>
    </cdr:to>
    <cdr:sp>
      <cdr:nvSpPr>
        <cdr:cNvPr id="5" name="TextBox 5"/>
        <cdr:cNvSpPr txBox="1">
          <a:spLocks noChangeArrowheads="1"/>
        </cdr:cNvSpPr>
      </cdr:nvSpPr>
      <cdr:spPr>
        <a:xfrm>
          <a:off x="6276975" y="6667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0.927</cdr:x>
      <cdr:y>0.72925</cdr:y>
    </cdr:from>
    <cdr:to>
      <cdr:x>1</cdr:x>
      <cdr:y>0.794</cdr:y>
    </cdr:to>
    <cdr:sp>
      <cdr:nvSpPr>
        <cdr:cNvPr id="6" name="TextBox 6"/>
        <cdr:cNvSpPr txBox="1">
          <a:spLocks noChangeArrowheads="1"/>
        </cdr:cNvSpPr>
      </cdr:nvSpPr>
      <cdr:spPr>
        <a:xfrm>
          <a:off x="6972300" y="20288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平成１７年</a:t>
          </a:r>
        </a:p>
      </cdr:txBody>
    </cdr:sp>
  </cdr:relSizeAnchor>
</c:userShapes>
</file>

<file path=xl/drawings/drawing3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0.944</cdr:x>
      <cdr:y>0.629</cdr:y>
    </cdr:from>
    <cdr:to>
      <cdr:x>1</cdr:x>
      <cdr:y>0.68675</cdr:y>
    </cdr:to>
    <cdr:sp>
      <cdr:nvSpPr>
        <cdr:cNvPr id="1" name="TextBox 1"/>
        <cdr:cNvSpPr txBox="1">
          <a:spLocks noChangeArrowheads="1"/>
        </cdr:cNvSpPr>
      </cdr:nvSpPr>
      <cdr:spPr>
        <a:xfrm>
          <a:off x="7105650" y="1762125"/>
          <a:ext cx="5524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平成１６年
平成１６年
年</a:t>
          </a:r>
        </a:p>
      </cdr:txBody>
    </cdr:sp>
  </cdr:relSizeAnchor>
  <cdr:relSizeAnchor xmlns:cdr="http://schemas.openxmlformats.org/drawingml/2006/chartDrawing">
    <cdr:from>
      <cdr:x>0.944</cdr:x>
      <cdr:y>0.49375</cdr:y>
    </cdr:from>
    <cdr:to>
      <cdr:x>1</cdr:x>
      <cdr:y>0.55825</cdr:y>
    </cdr:to>
    <cdr:sp>
      <cdr:nvSpPr>
        <cdr:cNvPr id="2" name="TextBox 2"/>
        <cdr:cNvSpPr txBox="1">
          <a:spLocks noChangeArrowheads="1"/>
        </cdr:cNvSpPr>
      </cdr:nvSpPr>
      <cdr:spPr>
        <a:xfrm>
          <a:off x="7105650" y="13811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平成１５年</a:t>
          </a:r>
        </a:p>
      </cdr:txBody>
    </cdr:sp>
  </cdr:relSizeAnchor>
  <cdr:relSizeAnchor xmlns:cdr="http://schemas.openxmlformats.org/drawingml/2006/chartDrawing">
    <cdr:from>
      <cdr:x>0.304</cdr:x>
      <cdr:y>0.427</cdr:y>
    </cdr:from>
    <cdr:to>
      <cdr:x>0.37725</cdr:x>
      <cdr:y>0.4915</cdr:y>
    </cdr:to>
    <cdr:sp>
      <cdr:nvSpPr>
        <cdr:cNvPr id="3" name="TextBox 3"/>
        <cdr:cNvSpPr txBox="1">
          <a:spLocks noChangeArrowheads="1"/>
        </cdr:cNvSpPr>
      </cdr:nvSpPr>
      <cdr:spPr>
        <a:xfrm>
          <a:off x="2286000" y="11906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平成１９年</a:t>
          </a:r>
        </a:p>
      </cdr:txBody>
    </cdr:sp>
  </cdr:relSizeAnchor>
  <cdr:relSizeAnchor xmlns:cdr="http://schemas.openxmlformats.org/drawingml/2006/chartDrawing">
    <cdr:from>
      <cdr:x>0.944</cdr:x>
      <cdr:y>0.5615</cdr:y>
    </cdr:from>
    <cdr:to>
      <cdr:x>1</cdr:x>
      <cdr:y>0.626</cdr:y>
    </cdr:to>
    <cdr:sp>
      <cdr:nvSpPr>
        <cdr:cNvPr id="4" name="TextBox 4"/>
        <cdr:cNvSpPr txBox="1">
          <a:spLocks noChangeArrowheads="1"/>
        </cdr:cNvSpPr>
      </cdr:nvSpPr>
      <cdr:spPr>
        <a:xfrm>
          <a:off x="7105650" y="15716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平成１８年</a:t>
          </a:r>
        </a:p>
      </cdr:txBody>
    </cdr:sp>
  </cdr:relSizeAnchor>
  <cdr:relSizeAnchor xmlns:cdr="http://schemas.openxmlformats.org/drawingml/2006/chartDrawing">
    <cdr:from>
      <cdr:x>1</cdr:x>
      <cdr:y>0.99975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34275" y="28003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0.87525</cdr:x>
      <cdr:y>0.021</cdr:y>
    </cdr:from>
    <cdr:to>
      <cdr:x>1</cdr:x>
      <cdr:y>0.099</cdr:y>
    </cdr:to>
    <cdr:sp>
      <cdr:nvSpPr>
        <cdr:cNvPr id="6" name="TextBox 6"/>
        <cdr:cNvSpPr txBox="1">
          <a:spLocks noChangeArrowheads="1"/>
        </cdr:cNvSpPr>
      </cdr:nvSpPr>
      <cdr:spPr>
        <a:xfrm>
          <a:off x="6591300" y="5715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0.944</cdr:x>
      <cdr:y>0.427</cdr:y>
    </cdr:from>
    <cdr:to>
      <cdr:x>1</cdr:x>
      <cdr:y>0.4915</cdr:y>
    </cdr:to>
    <cdr:sp>
      <cdr:nvSpPr>
        <cdr:cNvPr id="7" name="TextBox 7"/>
        <cdr:cNvSpPr txBox="1">
          <a:spLocks noChangeArrowheads="1"/>
        </cdr:cNvSpPr>
      </cdr:nvSpPr>
      <cdr:spPr>
        <a:xfrm>
          <a:off x="7105650" y="11906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平成１７年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12</xdr:col>
      <xdr:colOff>571500</xdr:colOff>
      <xdr:row>14</xdr:row>
      <xdr:rowOff>133350</xdr:rowOff>
    </xdr:to>
    <xdr:graphicFrame>
      <xdr:nvGraphicFramePr>
        <xdr:cNvPr id="1" name="Chart 1"/>
        <xdr:cNvGraphicFramePr/>
      </xdr:nvGraphicFramePr>
      <xdr:xfrm>
        <a:off x="19050" y="28575"/>
        <a:ext cx="7524750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21</xdr:row>
      <xdr:rowOff>114300</xdr:rowOff>
    </xdr:from>
    <xdr:to>
      <xdr:col>12</xdr:col>
      <xdr:colOff>561975</xdr:colOff>
      <xdr:row>38</xdr:row>
      <xdr:rowOff>95250</xdr:rowOff>
    </xdr:to>
    <xdr:graphicFrame>
      <xdr:nvGraphicFramePr>
        <xdr:cNvPr id="2" name="Chart 2"/>
        <xdr:cNvGraphicFramePr/>
      </xdr:nvGraphicFramePr>
      <xdr:xfrm>
        <a:off x="9525" y="3476625"/>
        <a:ext cx="7524750" cy="2790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46</xdr:row>
      <xdr:rowOff>104775</xdr:rowOff>
    </xdr:from>
    <xdr:to>
      <xdr:col>12</xdr:col>
      <xdr:colOff>561975</xdr:colOff>
      <xdr:row>63</xdr:row>
      <xdr:rowOff>76200</xdr:rowOff>
    </xdr:to>
    <xdr:graphicFrame>
      <xdr:nvGraphicFramePr>
        <xdr:cNvPr id="3" name="Chart 3"/>
        <xdr:cNvGraphicFramePr/>
      </xdr:nvGraphicFramePr>
      <xdr:xfrm>
        <a:off x="0" y="7277100"/>
        <a:ext cx="7534275" cy="2809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0.92675</cdr:x>
      <cdr:y>0.62475</cdr:y>
    </cdr:from>
    <cdr:to>
      <cdr:x>1</cdr:x>
      <cdr:y>0.68775</cdr:y>
    </cdr:to>
    <cdr:sp>
      <cdr:nvSpPr>
        <cdr:cNvPr id="1" name="TextBox 1"/>
        <cdr:cNvSpPr txBox="1">
          <a:spLocks noChangeArrowheads="1"/>
        </cdr:cNvSpPr>
      </cdr:nvSpPr>
      <cdr:spPr>
        <a:xfrm>
          <a:off x="6962775" y="179070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平成１６年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15225" y="28765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0.92675</cdr:x>
      <cdr:y>0.6865</cdr:y>
    </cdr:from>
    <cdr:to>
      <cdr:x>1</cdr:x>
      <cdr:y>0.7495</cdr:y>
    </cdr:to>
    <cdr:sp>
      <cdr:nvSpPr>
        <cdr:cNvPr id="3" name="TextBox 3"/>
        <cdr:cNvSpPr txBox="1">
          <a:spLocks noChangeArrowheads="1"/>
        </cdr:cNvSpPr>
      </cdr:nvSpPr>
      <cdr:spPr>
        <a:xfrm>
          <a:off x="6962775" y="197167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平成１８年</a:t>
          </a:r>
        </a:p>
      </cdr:txBody>
    </cdr:sp>
  </cdr:relSizeAnchor>
  <cdr:relSizeAnchor xmlns:cdr="http://schemas.openxmlformats.org/drawingml/2006/chartDrawing">
    <cdr:from>
      <cdr:x>0.30025</cdr:x>
      <cdr:y>0.5355</cdr:y>
    </cdr:from>
    <cdr:to>
      <cdr:x>0.3865</cdr:x>
      <cdr:y>0.595</cdr:y>
    </cdr:to>
    <cdr:sp>
      <cdr:nvSpPr>
        <cdr:cNvPr id="4" name="TextBox 4"/>
        <cdr:cNvSpPr txBox="1">
          <a:spLocks noChangeArrowheads="1"/>
        </cdr:cNvSpPr>
      </cdr:nvSpPr>
      <cdr:spPr>
        <a:xfrm>
          <a:off x="2247900" y="1533525"/>
          <a:ext cx="6477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平成１９年
</a:t>
          </a:r>
        </a:p>
      </cdr:txBody>
    </cdr:sp>
  </cdr:relSizeAnchor>
  <cdr:relSizeAnchor xmlns:cdr="http://schemas.openxmlformats.org/drawingml/2006/chartDrawing">
    <cdr:from>
      <cdr:x>0.91625</cdr:x>
      <cdr:y>0.5765</cdr:y>
    </cdr:from>
    <cdr:to>
      <cdr:x>1</cdr:x>
      <cdr:y>0.65275</cdr:y>
    </cdr:to>
    <cdr:sp>
      <cdr:nvSpPr>
        <cdr:cNvPr id="5" name="TextBox 5"/>
        <cdr:cNvSpPr txBox="1">
          <a:spLocks noChangeArrowheads="1"/>
        </cdr:cNvSpPr>
      </cdr:nvSpPr>
      <cdr:spPr>
        <a:xfrm>
          <a:off x="6877050" y="1657350"/>
          <a:ext cx="6286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平成１５年</a:t>
          </a:r>
        </a:p>
      </cdr:txBody>
    </cdr:sp>
  </cdr:relSizeAnchor>
  <cdr:relSizeAnchor xmlns:cdr="http://schemas.openxmlformats.org/drawingml/2006/chartDrawing">
    <cdr:from>
      <cdr:x>0.8475</cdr:x>
      <cdr:y>0</cdr:y>
    </cdr:from>
    <cdr:to>
      <cdr:x>0.992</cdr:x>
      <cdr:y>0.07625</cdr:y>
    </cdr:to>
    <cdr:sp>
      <cdr:nvSpPr>
        <cdr:cNvPr id="6" name="TextBox 6"/>
        <cdr:cNvSpPr txBox="1">
          <a:spLocks noChangeArrowheads="1"/>
        </cdr:cNvSpPr>
      </cdr:nvSpPr>
      <cdr:spPr>
        <a:xfrm>
          <a:off x="6362700" y="0"/>
          <a:ext cx="1085850" cy="2190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0.92675</cdr:x>
      <cdr:y>0.5325</cdr:y>
    </cdr:from>
    <cdr:to>
      <cdr:x>1</cdr:x>
      <cdr:y>0.5955</cdr:y>
    </cdr:to>
    <cdr:sp>
      <cdr:nvSpPr>
        <cdr:cNvPr id="7" name="TextBox 7"/>
        <cdr:cNvSpPr txBox="1">
          <a:spLocks noChangeArrowheads="1"/>
        </cdr:cNvSpPr>
      </cdr:nvSpPr>
      <cdr:spPr>
        <a:xfrm>
          <a:off x="6962775" y="152400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平成１７年</a:t>
          </a:r>
        </a:p>
      </cdr:txBody>
    </cdr:sp>
  </cdr:relSizeAnchor>
</c:userShapes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0.927</cdr:x>
      <cdr:y>0.55925</cdr:y>
    </cdr:from>
    <cdr:to>
      <cdr:x>1</cdr:x>
      <cdr:y>0.62725</cdr:y>
    </cdr:to>
    <cdr:sp>
      <cdr:nvSpPr>
        <cdr:cNvPr id="1" name="TextBox 1"/>
        <cdr:cNvSpPr txBox="1">
          <a:spLocks noChangeArrowheads="1"/>
        </cdr:cNvSpPr>
      </cdr:nvSpPr>
      <cdr:spPr>
        <a:xfrm>
          <a:off x="6981825" y="148590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平成１６年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34275" y="26574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0.927</cdr:x>
      <cdr:y>0.6735</cdr:y>
    </cdr:from>
    <cdr:to>
      <cdr:x>1</cdr:x>
      <cdr:y>0.7415</cdr:y>
    </cdr:to>
    <cdr:sp>
      <cdr:nvSpPr>
        <cdr:cNvPr id="3" name="TextBox 4"/>
        <cdr:cNvSpPr txBox="1">
          <a:spLocks noChangeArrowheads="1"/>
        </cdr:cNvSpPr>
      </cdr:nvSpPr>
      <cdr:spPr>
        <a:xfrm>
          <a:off x="6981825" y="178117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平成１５年</a:t>
          </a:r>
        </a:p>
      </cdr:txBody>
    </cdr:sp>
  </cdr:relSizeAnchor>
  <cdr:relSizeAnchor xmlns:cdr="http://schemas.openxmlformats.org/drawingml/2006/chartDrawing">
    <cdr:from>
      <cdr:x>0.30675</cdr:x>
      <cdr:y>0.5225</cdr:y>
    </cdr:from>
    <cdr:to>
      <cdr:x>0.38</cdr:x>
      <cdr:y>0.5905</cdr:y>
    </cdr:to>
    <cdr:sp>
      <cdr:nvSpPr>
        <cdr:cNvPr id="4" name="TextBox 5"/>
        <cdr:cNvSpPr txBox="1">
          <a:spLocks noChangeArrowheads="1"/>
        </cdr:cNvSpPr>
      </cdr:nvSpPr>
      <cdr:spPr>
        <a:xfrm>
          <a:off x="2305050" y="13811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平成１９年</a:t>
          </a:r>
        </a:p>
      </cdr:txBody>
    </cdr:sp>
  </cdr:relSizeAnchor>
  <cdr:relSizeAnchor xmlns:cdr="http://schemas.openxmlformats.org/drawingml/2006/chartDrawing">
    <cdr:from>
      <cdr:x>0.85375</cdr:x>
      <cdr:y>0</cdr:y>
    </cdr:from>
    <cdr:to>
      <cdr:x>0.99775</cdr:x>
      <cdr:y>0.0825</cdr:y>
    </cdr:to>
    <cdr:sp>
      <cdr:nvSpPr>
        <cdr:cNvPr id="5" name="TextBox 6"/>
        <cdr:cNvSpPr txBox="1">
          <a:spLocks noChangeArrowheads="1"/>
        </cdr:cNvSpPr>
      </cdr:nvSpPr>
      <cdr:spPr>
        <a:xfrm>
          <a:off x="6429375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0.927</cdr:x>
      <cdr:y>0.60725</cdr:y>
    </cdr:from>
    <cdr:to>
      <cdr:x>1</cdr:x>
      <cdr:y>0.67525</cdr:y>
    </cdr:to>
    <cdr:sp>
      <cdr:nvSpPr>
        <cdr:cNvPr id="6" name="TextBox 7"/>
        <cdr:cNvSpPr txBox="1">
          <a:spLocks noChangeArrowheads="1"/>
        </cdr:cNvSpPr>
      </cdr:nvSpPr>
      <cdr:spPr>
        <a:xfrm>
          <a:off x="6981825" y="16097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平成１７年</a:t>
          </a:r>
        </a:p>
      </cdr:txBody>
    </cdr:sp>
  </cdr:relSizeAnchor>
  <cdr:relSizeAnchor xmlns:cdr="http://schemas.openxmlformats.org/drawingml/2006/chartDrawing">
    <cdr:from>
      <cdr:x>0.926</cdr:x>
      <cdr:y>0.4815</cdr:y>
    </cdr:from>
    <cdr:to>
      <cdr:x>1</cdr:x>
      <cdr:y>0.5865</cdr:y>
    </cdr:to>
    <cdr:sp>
      <cdr:nvSpPr>
        <cdr:cNvPr id="7" name="TextBox 8"/>
        <cdr:cNvSpPr txBox="1">
          <a:spLocks noChangeArrowheads="1"/>
        </cdr:cNvSpPr>
      </cdr:nvSpPr>
      <cdr:spPr>
        <a:xfrm>
          <a:off x="6972300" y="1276350"/>
          <a:ext cx="56197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平成１８年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0.41025</cdr:x>
      <cdr:y>0.51475</cdr:y>
    </cdr:from>
    <cdr:to>
      <cdr:x>0.559</cdr:x>
      <cdr:y>0.55825</cdr:y>
    </cdr:to>
    <cdr:sp>
      <cdr:nvSpPr>
        <cdr:cNvPr id="1" name="TextBox 1"/>
        <cdr:cNvSpPr txBox="1">
          <a:spLocks noChangeArrowheads="1"/>
        </cdr:cNvSpPr>
      </cdr:nvSpPr>
      <cdr:spPr>
        <a:xfrm>
          <a:off x="2590800" y="2362200"/>
          <a:ext cx="9429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２,０６７,７７６㎡</a:t>
          </a:r>
        </a:p>
      </cdr:txBody>
    </cdr:sp>
  </cdr:relSizeAnchor>
  <cdr:relSizeAnchor xmlns:cdr="http://schemas.openxmlformats.org/drawingml/2006/chartDrawing">
    <cdr:from>
      <cdr:x>0.3325</cdr:x>
      <cdr:y>0.0295</cdr:y>
    </cdr:from>
    <cdr:to>
      <cdr:x>0.66175</cdr:x>
      <cdr:y>0.075</cdr:y>
    </cdr:to>
    <cdr:sp>
      <cdr:nvSpPr>
        <cdr:cNvPr id="2" name="TextBox 2"/>
        <cdr:cNvSpPr txBox="1">
          <a:spLocks noChangeArrowheads="1"/>
        </cdr:cNvSpPr>
      </cdr:nvSpPr>
      <cdr:spPr>
        <a:xfrm>
          <a:off x="2105025" y="133350"/>
          <a:ext cx="20859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平成１9年4月所管面積（1～3類）</a:t>
          </a:r>
        </a:p>
      </cdr:txBody>
    </cdr:sp>
  </cdr:relSizeAnchor>
  <cdr:relSizeAnchor xmlns:cdr="http://schemas.openxmlformats.org/drawingml/2006/chartDrawing">
    <cdr:from>
      <cdr:x>0.80325</cdr:x>
      <cdr:y>0.027</cdr:y>
    </cdr:from>
    <cdr:to>
      <cdr:x>0.98675</cdr:x>
      <cdr:y>0.085</cdr:y>
    </cdr:to>
    <cdr:sp>
      <cdr:nvSpPr>
        <cdr:cNvPr id="3" name="TextBox 3"/>
        <cdr:cNvSpPr txBox="1">
          <a:spLocks noChangeArrowheads="1"/>
        </cdr:cNvSpPr>
      </cdr:nvSpPr>
      <cdr:spPr>
        <a:xfrm>
          <a:off x="5086350" y="123825"/>
          <a:ext cx="11620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4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0.94275</cdr:x>
      <cdr:y>0.675</cdr:y>
    </cdr:from>
    <cdr:to>
      <cdr:x>1</cdr:x>
      <cdr:y>0.73875</cdr:y>
    </cdr:to>
    <cdr:sp>
      <cdr:nvSpPr>
        <cdr:cNvPr id="1" name="TextBox 1"/>
        <cdr:cNvSpPr txBox="1">
          <a:spLocks noChangeArrowheads="1"/>
        </cdr:cNvSpPr>
      </cdr:nvSpPr>
      <cdr:spPr>
        <a:xfrm>
          <a:off x="7077075" y="19145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平成１６年</a:t>
          </a:r>
        </a:p>
      </cdr:txBody>
    </cdr:sp>
  </cdr:relSizeAnchor>
  <cdr:relSizeAnchor xmlns:cdr="http://schemas.openxmlformats.org/drawingml/2006/chartDrawing">
    <cdr:from>
      <cdr:x>0.3135</cdr:x>
      <cdr:y>0.63475</cdr:y>
    </cdr:from>
    <cdr:to>
      <cdr:x>0.387</cdr:x>
      <cdr:y>0.6985</cdr:y>
    </cdr:to>
    <cdr:sp>
      <cdr:nvSpPr>
        <cdr:cNvPr id="2" name="TextBox 2"/>
        <cdr:cNvSpPr txBox="1">
          <a:spLocks noChangeArrowheads="1"/>
        </cdr:cNvSpPr>
      </cdr:nvSpPr>
      <cdr:spPr>
        <a:xfrm>
          <a:off x="2352675" y="18002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平成１９年</a:t>
          </a:r>
        </a:p>
      </cdr:txBody>
    </cdr:sp>
  </cdr:relSizeAnchor>
  <cdr:relSizeAnchor xmlns:cdr="http://schemas.openxmlformats.org/drawingml/2006/chartDrawing">
    <cdr:from>
      <cdr:x>0.94275</cdr:x>
      <cdr:y>0.5435</cdr:y>
    </cdr:from>
    <cdr:to>
      <cdr:x>1</cdr:x>
      <cdr:y>0.60725</cdr:y>
    </cdr:to>
    <cdr:sp>
      <cdr:nvSpPr>
        <cdr:cNvPr id="3" name="TextBox 3"/>
        <cdr:cNvSpPr txBox="1">
          <a:spLocks noChangeArrowheads="1"/>
        </cdr:cNvSpPr>
      </cdr:nvSpPr>
      <cdr:spPr>
        <a:xfrm>
          <a:off x="7077075" y="15335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平成１５年</a:t>
          </a:r>
        </a:p>
      </cdr:txBody>
    </cdr:sp>
  </cdr:relSizeAnchor>
  <cdr:relSizeAnchor xmlns:cdr="http://schemas.openxmlformats.org/drawingml/2006/chartDrawing">
    <cdr:from>
      <cdr:x>0.94275</cdr:x>
      <cdr:y>0.742</cdr:y>
    </cdr:from>
    <cdr:to>
      <cdr:x>1</cdr:x>
      <cdr:y>0.80575</cdr:y>
    </cdr:to>
    <cdr:sp>
      <cdr:nvSpPr>
        <cdr:cNvPr id="4" name="TextBox 4"/>
        <cdr:cNvSpPr txBox="1">
          <a:spLocks noChangeArrowheads="1"/>
        </cdr:cNvSpPr>
      </cdr:nvSpPr>
      <cdr:spPr>
        <a:xfrm>
          <a:off x="7077075" y="21050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平成１８年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15225" y="28384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0.868</cdr:x>
      <cdr:y>0.03125</cdr:y>
    </cdr:from>
    <cdr:to>
      <cdr:x>1</cdr:x>
      <cdr:y>0.1085</cdr:y>
    </cdr:to>
    <cdr:sp>
      <cdr:nvSpPr>
        <cdr:cNvPr id="6" name="TextBox 6"/>
        <cdr:cNvSpPr txBox="1">
          <a:spLocks noChangeArrowheads="1"/>
        </cdr:cNvSpPr>
      </cdr:nvSpPr>
      <cdr:spPr>
        <a:xfrm>
          <a:off x="6515100" y="8572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0.94275</cdr:x>
      <cdr:y>0.60875</cdr:y>
    </cdr:from>
    <cdr:to>
      <cdr:x>1</cdr:x>
      <cdr:y>0.6725</cdr:y>
    </cdr:to>
    <cdr:sp>
      <cdr:nvSpPr>
        <cdr:cNvPr id="7" name="TextBox 7"/>
        <cdr:cNvSpPr txBox="1">
          <a:spLocks noChangeArrowheads="1"/>
        </cdr:cNvSpPr>
      </cdr:nvSpPr>
      <cdr:spPr>
        <a:xfrm>
          <a:off x="7077075" y="17240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平成１７年</a:t>
          </a:r>
        </a:p>
      </cdr:txBody>
    </cdr:sp>
  </cdr:relSizeAnchor>
</c:userShapes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12</xdr:col>
      <xdr:colOff>561975</xdr:colOff>
      <xdr:row>16</xdr:row>
      <xdr:rowOff>133350</xdr:rowOff>
    </xdr:to>
    <xdr:graphicFrame>
      <xdr:nvGraphicFramePr>
        <xdr:cNvPr id="1" name="Chart 1"/>
        <xdr:cNvGraphicFramePr/>
      </xdr:nvGraphicFramePr>
      <xdr:xfrm>
        <a:off x="19050" y="0"/>
        <a:ext cx="751522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23</xdr:row>
      <xdr:rowOff>85725</xdr:rowOff>
    </xdr:from>
    <xdr:to>
      <xdr:col>12</xdr:col>
      <xdr:colOff>571500</xdr:colOff>
      <xdr:row>40</xdr:row>
      <xdr:rowOff>219075</xdr:rowOff>
    </xdr:to>
    <xdr:graphicFrame>
      <xdr:nvGraphicFramePr>
        <xdr:cNvPr id="2" name="Chart 2"/>
        <xdr:cNvGraphicFramePr/>
      </xdr:nvGraphicFramePr>
      <xdr:xfrm>
        <a:off x="9525" y="3800475"/>
        <a:ext cx="7534275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49</xdr:row>
      <xdr:rowOff>0</xdr:rowOff>
    </xdr:from>
    <xdr:to>
      <xdr:col>13</xdr:col>
      <xdr:colOff>0</xdr:colOff>
      <xdr:row>67</xdr:row>
      <xdr:rowOff>95250</xdr:rowOff>
    </xdr:to>
    <xdr:graphicFrame>
      <xdr:nvGraphicFramePr>
        <xdr:cNvPr id="3" name="Chart 3"/>
        <xdr:cNvGraphicFramePr/>
      </xdr:nvGraphicFramePr>
      <xdr:xfrm>
        <a:off x="38100" y="7381875"/>
        <a:ext cx="7515225" cy="2838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0.843</cdr:x>
      <cdr:y>0.00725</cdr:y>
    </cdr:from>
    <cdr:to>
      <cdr:x>0.98575</cdr:x>
      <cdr:y>0.0875</cdr:y>
    </cdr:to>
    <cdr:sp>
      <cdr:nvSpPr>
        <cdr:cNvPr id="1" name="TextBox 1"/>
        <cdr:cNvSpPr txBox="1">
          <a:spLocks noChangeArrowheads="1"/>
        </cdr:cNvSpPr>
      </cdr:nvSpPr>
      <cdr:spPr>
        <a:xfrm>
          <a:off x="6400800" y="1905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0.93025</cdr:x>
      <cdr:y>0.55725</cdr:y>
    </cdr:from>
    <cdr:to>
      <cdr:x>1</cdr:x>
      <cdr:y>0.6235</cdr:y>
    </cdr:to>
    <cdr:sp>
      <cdr:nvSpPr>
        <cdr:cNvPr id="2" name="TextBox 2"/>
        <cdr:cNvSpPr txBox="1">
          <a:spLocks noChangeArrowheads="1"/>
        </cdr:cNvSpPr>
      </cdr:nvSpPr>
      <cdr:spPr>
        <a:xfrm>
          <a:off x="7067550" y="1514475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平成1６年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600950" y="27336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600950" y="27336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600950" y="27336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0.93025</cdr:x>
      <cdr:y>0.7625</cdr:y>
    </cdr:from>
    <cdr:to>
      <cdr:x>1</cdr:x>
      <cdr:y>0.82875</cdr:y>
    </cdr:to>
    <cdr:sp>
      <cdr:nvSpPr>
        <cdr:cNvPr id="6" name="TextBox 6"/>
        <cdr:cNvSpPr txBox="1">
          <a:spLocks noChangeArrowheads="1"/>
        </cdr:cNvSpPr>
      </cdr:nvSpPr>
      <cdr:spPr>
        <a:xfrm>
          <a:off x="7067550" y="2076450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平成1８年</a:t>
          </a:r>
        </a:p>
      </cdr:txBody>
    </cdr:sp>
  </cdr:relSizeAnchor>
  <cdr:relSizeAnchor xmlns:cdr="http://schemas.openxmlformats.org/drawingml/2006/chartDrawing">
    <cdr:from>
      <cdr:x>0.93025</cdr:x>
      <cdr:y>0.62225</cdr:y>
    </cdr:from>
    <cdr:to>
      <cdr:x>1</cdr:x>
      <cdr:y>0.6885</cdr:y>
    </cdr:to>
    <cdr:sp>
      <cdr:nvSpPr>
        <cdr:cNvPr id="7" name="TextBox 7"/>
        <cdr:cNvSpPr txBox="1">
          <a:spLocks noChangeArrowheads="1"/>
        </cdr:cNvSpPr>
      </cdr:nvSpPr>
      <cdr:spPr>
        <a:xfrm>
          <a:off x="7067550" y="1695450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平成1５年</a:t>
          </a:r>
        </a:p>
      </cdr:txBody>
    </cdr:sp>
  </cdr:relSizeAnchor>
  <cdr:relSizeAnchor xmlns:cdr="http://schemas.openxmlformats.org/drawingml/2006/chartDrawing">
    <cdr:from>
      <cdr:x>0.30175</cdr:x>
      <cdr:y>0.63325</cdr:y>
    </cdr:from>
    <cdr:to>
      <cdr:x>0.3695</cdr:x>
      <cdr:y>0.6995</cdr:y>
    </cdr:to>
    <cdr:sp>
      <cdr:nvSpPr>
        <cdr:cNvPr id="8" name="TextBox 8"/>
        <cdr:cNvSpPr txBox="1">
          <a:spLocks noChangeArrowheads="1"/>
        </cdr:cNvSpPr>
      </cdr:nvSpPr>
      <cdr:spPr>
        <a:xfrm>
          <a:off x="2286000" y="172402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平成1９年</a:t>
          </a:r>
        </a:p>
      </cdr:txBody>
    </cdr:sp>
  </cdr:relSizeAnchor>
  <cdr:relSizeAnchor xmlns:cdr="http://schemas.openxmlformats.org/drawingml/2006/chartDrawing">
    <cdr:from>
      <cdr:x>0.92725</cdr:x>
      <cdr:y>0.6975</cdr:y>
    </cdr:from>
    <cdr:to>
      <cdr:x>1</cdr:x>
      <cdr:y>0.76375</cdr:y>
    </cdr:to>
    <cdr:sp>
      <cdr:nvSpPr>
        <cdr:cNvPr id="9" name="TextBox 9"/>
        <cdr:cNvSpPr txBox="1">
          <a:spLocks noChangeArrowheads="1"/>
        </cdr:cNvSpPr>
      </cdr:nvSpPr>
      <cdr:spPr>
        <a:xfrm>
          <a:off x="7038975" y="190500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平成１７年</a:t>
          </a:r>
        </a:p>
      </cdr:txBody>
    </cdr:sp>
  </cdr:relSizeAnchor>
</c:userShapes>
</file>

<file path=xl/drawings/drawing4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0.82725</cdr:x>
      <cdr:y>0.00375</cdr:y>
    </cdr:from>
    <cdr:to>
      <cdr:x>0.97</cdr:x>
      <cdr:y>0.085</cdr:y>
    </cdr:to>
    <cdr:sp>
      <cdr:nvSpPr>
        <cdr:cNvPr id="1" name="TextBox 1"/>
        <cdr:cNvSpPr txBox="1">
          <a:spLocks noChangeArrowheads="1"/>
        </cdr:cNvSpPr>
      </cdr:nvSpPr>
      <cdr:spPr>
        <a:xfrm>
          <a:off x="6286500" y="952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600950" y="2695575"/>
          <a:ext cx="561975" cy="104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60095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0.9305</cdr:x>
      <cdr:y>0.67125</cdr:y>
    </cdr:from>
    <cdr:to>
      <cdr:x>1</cdr:x>
      <cdr:y>0.7385</cdr:y>
    </cdr:to>
    <cdr:sp>
      <cdr:nvSpPr>
        <cdr:cNvPr id="4" name="TextBox 4"/>
        <cdr:cNvSpPr txBox="1">
          <a:spLocks noChangeArrowheads="1"/>
        </cdr:cNvSpPr>
      </cdr:nvSpPr>
      <cdr:spPr>
        <a:xfrm>
          <a:off x="7067550" y="1800225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平成1８年</a:t>
          </a:r>
        </a:p>
      </cdr:txBody>
    </cdr:sp>
  </cdr:relSizeAnchor>
  <cdr:relSizeAnchor xmlns:cdr="http://schemas.openxmlformats.org/drawingml/2006/chartDrawing">
    <cdr:from>
      <cdr:x>0.89475</cdr:x>
      <cdr:y>0.4745</cdr:y>
    </cdr:from>
    <cdr:to>
      <cdr:x>1</cdr:x>
      <cdr:y>0.54175</cdr:y>
    </cdr:to>
    <cdr:sp>
      <cdr:nvSpPr>
        <cdr:cNvPr id="5" name="TextBox 5"/>
        <cdr:cNvSpPr txBox="1">
          <a:spLocks noChangeArrowheads="1"/>
        </cdr:cNvSpPr>
      </cdr:nvSpPr>
      <cdr:spPr>
        <a:xfrm>
          <a:off x="6800850" y="1276350"/>
          <a:ext cx="8001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平成１６年
</a:t>
          </a:r>
        </a:p>
      </cdr:txBody>
    </cdr:sp>
  </cdr:relSizeAnchor>
  <cdr:relSizeAnchor xmlns:cdr="http://schemas.openxmlformats.org/drawingml/2006/chartDrawing">
    <cdr:from>
      <cdr:x>0.9305</cdr:x>
      <cdr:y>0.54</cdr:y>
    </cdr:from>
    <cdr:to>
      <cdr:x>1</cdr:x>
      <cdr:y>0.60725</cdr:y>
    </cdr:to>
    <cdr:sp>
      <cdr:nvSpPr>
        <cdr:cNvPr id="6" name="TextBox 6"/>
        <cdr:cNvSpPr txBox="1">
          <a:spLocks noChangeArrowheads="1"/>
        </cdr:cNvSpPr>
      </cdr:nvSpPr>
      <cdr:spPr>
        <a:xfrm>
          <a:off x="7067550" y="1447800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平成1５年</a:t>
          </a:r>
        </a:p>
      </cdr:txBody>
    </cdr:sp>
  </cdr:relSizeAnchor>
  <cdr:relSizeAnchor xmlns:cdr="http://schemas.openxmlformats.org/drawingml/2006/chartDrawing">
    <cdr:from>
      <cdr:x>0.9275</cdr:x>
      <cdr:y>0.606</cdr:y>
    </cdr:from>
    <cdr:to>
      <cdr:x>1</cdr:x>
      <cdr:y>0.67325</cdr:y>
    </cdr:to>
    <cdr:sp>
      <cdr:nvSpPr>
        <cdr:cNvPr id="7" name="TextBox 7"/>
        <cdr:cNvSpPr txBox="1">
          <a:spLocks noChangeArrowheads="1"/>
        </cdr:cNvSpPr>
      </cdr:nvSpPr>
      <cdr:spPr>
        <a:xfrm>
          <a:off x="7048500" y="162877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平成１７年</a:t>
          </a:r>
        </a:p>
      </cdr:txBody>
    </cdr:sp>
  </cdr:relSizeAnchor>
  <cdr:relSizeAnchor xmlns:cdr="http://schemas.openxmlformats.org/drawingml/2006/chartDrawing">
    <cdr:from>
      <cdr:x>0.29525</cdr:x>
      <cdr:y>0.54</cdr:y>
    </cdr:from>
    <cdr:to>
      <cdr:x>0.387</cdr:x>
      <cdr:y>0.64375</cdr:y>
    </cdr:to>
    <cdr:sp>
      <cdr:nvSpPr>
        <cdr:cNvPr id="8" name="TextBox 8"/>
        <cdr:cNvSpPr txBox="1">
          <a:spLocks noChangeArrowheads="1"/>
        </cdr:cNvSpPr>
      </cdr:nvSpPr>
      <cdr:spPr>
        <a:xfrm>
          <a:off x="2238375" y="1447800"/>
          <a:ext cx="69532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平成１９年</a:t>
          </a:r>
        </a:p>
      </cdr:txBody>
    </cdr:sp>
  </cdr:relSizeAnchor>
</c:userShapes>
</file>

<file path=xl/drawings/drawing4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0.856</cdr:x>
      <cdr:y>0.03225</cdr:y>
    </cdr:from>
    <cdr:to>
      <cdr:x>0.99875</cdr:x>
      <cdr:y>0.11175</cdr:y>
    </cdr:to>
    <cdr:sp>
      <cdr:nvSpPr>
        <cdr:cNvPr id="1" name="TextBox 1"/>
        <cdr:cNvSpPr txBox="1">
          <a:spLocks noChangeArrowheads="1"/>
        </cdr:cNvSpPr>
      </cdr:nvSpPr>
      <cdr:spPr>
        <a:xfrm>
          <a:off x="6505575" y="8572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0.93075</cdr:x>
      <cdr:y>0.60275</cdr:y>
    </cdr:from>
    <cdr:to>
      <cdr:x>1</cdr:x>
      <cdr:y>0.65475</cdr:y>
    </cdr:to>
    <cdr:sp>
      <cdr:nvSpPr>
        <cdr:cNvPr id="2" name="TextBox 2"/>
        <cdr:cNvSpPr txBox="1">
          <a:spLocks noChangeArrowheads="1"/>
        </cdr:cNvSpPr>
      </cdr:nvSpPr>
      <cdr:spPr>
        <a:xfrm>
          <a:off x="7077075" y="1657350"/>
          <a:ext cx="6572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平成１６年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610475" y="275272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0.94975</cdr:x>
      <cdr:y>0.7295</cdr:y>
    </cdr:from>
    <cdr:to>
      <cdr:x>1</cdr:x>
      <cdr:y>0.79525</cdr:y>
    </cdr:to>
    <cdr:sp>
      <cdr:nvSpPr>
        <cdr:cNvPr id="4" name="TextBox 4"/>
        <cdr:cNvSpPr txBox="1">
          <a:spLocks noChangeArrowheads="1"/>
        </cdr:cNvSpPr>
      </cdr:nvSpPr>
      <cdr:spPr>
        <a:xfrm>
          <a:off x="7219950" y="200025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平成1８年</a:t>
          </a:r>
        </a:p>
      </cdr:txBody>
    </cdr:sp>
  </cdr:relSizeAnchor>
  <cdr:relSizeAnchor xmlns:cdr="http://schemas.openxmlformats.org/drawingml/2006/chartDrawing">
    <cdr:from>
      <cdr:x>0.94975</cdr:x>
      <cdr:y>0.6605</cdr:y>
    </cdr:from>
    <cdr:to>
      <cdr:x>1</cdr:x>
      <cdr:y>0.72625</cdr:y>
    </cdr:to>
    <cdr:sp>
      <cdr:nvSpPr>
        <cdr:cNvPr id="5" name="TextBox 5"/>
        <cdr:cNvSpPr txBox="1">
          <a:spLocks noChangeArrowheads="1"/>
        </cdr:cNvSpPr>
      </cdr:nvSpPr>
      <cdr:spPr>
        <a:xfrm>
          <a:off x="7219950" y="180975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平成1５年</a:t>
          </a:r>
        </a:p>
      </cdr:txBody>
    </cdr:sp>
  </cdr:relSizeAnchor>
  <cdr:relSizeAnchor xmlns:cdr="http://schemas.openxmlformats.org/drawingml/2006/chartDrawing">
    <cdr:from>
      <cdr:x>0.3115</cdr:x>
      <cdr:y>0.6605</cdr:y>
    </cdr:from>
    <cdr:to>
      <cdr:x>0.379</cdr:x>
      <cdr:y>0.72625</cdr:y>
    </cdr:to>
    <cdr:sp>
      <cdr:nvSpPr>
        <cdr:cNvPr id="6" name="TextBox 6"/>
        <cdr:cNvSpPr txBox="1">
          <a:spLocks noChangeArrowheads="1"/>
        </cdr:cNvSpPr>
      </cdr:nvSpPr>
      <cdr:spPr>
        <a:xfrm>
          <a:off x="2362200" y="180975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平成1９年</a:t>
          </a:r>
        </a:p>
      </cdr:txBody>
    </cdr:sp>
  </cdr:relSizeAnchor>
  <cdr:relSizeAnchor xmlns:cdr="http://schemas.openxmlformats.org/drawingml/2006/chartDrawing">
    <cdr:from>
      <cdr:x>0.945</cdr:x>
      <cdr:y>0.8445</cdr:y>
    </cdr:from>
    <cdr:to>
      <cdr:x>1</cdr:x>
      <cdr:y>0.91025</cdr:y>
    </cdr:to>
    <cdr:sp>
      <cdr:nvSpPr>
        <cdr:cNvPr id="7" name="TextBox 7"/>
        <cdr:cNvSpPr txBox="1">
          <a:spLocks noChangeArrowheads="1"/>
        </cdr:cNvSpPr>
      </cdr:nvSpPr>
      <cdr:spPr>
        <a:xfrm>
          <a:off x="7191375" y="232410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平成１７年</a:t>
          </a:r>
        </a:p>
      </cdr:txBody>
    </cdr:sp>
  </cdr:relSizeAnchor>
</c:userShapes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628650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760095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29</xdr:row>
      <xdr:rowOff>76200</xdr:rowOff>
    </xdr:from>
    <xdr:to>
      <xdr:col>12</xdr:col>
      <xdr:colOff>628650</xdr:colOff>
      <xdr:row>51</xdr:row>
      <xdr:rowOff>47625</xdr:rowOff>
    </xdr:to>
    <xdr:graphicFrame>
      <xdr:nvGraphicFramePr>
        <xdr:cNvPr id="2" name="Chart 2"/>
        <xdr:cNvGraphicFramePr/>
      </xdr:nvGraphicFramePr>
      <xdr:xfrm>
        <a:off x="0" y="3638550"/>
        <a:ext cx="760095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59</xdr:row>
      <xdr:rowOff>0</xdr:rowOff>
    </xdr:from>
    <xdr:to>
      <xdr:col>12</xdr:col>
      <xdr:colOff>638175</xdr:colOff>
      <xdr:row>81</xdr:row>
      <xdr:rowOff>28575</xdr:rowOff>
    </xdr:to>
    <xdr:graphicFrame>
      <xdr:nvGraphicFramePr>
        <xdr:cNvPr id="3" name="Chart 3"/>
        <xdr:cNvGraphicFramePr/>
      </xdr:nvGraphicFramePr>
      <xdr:xfrm>
        <a:off x="0" y="7258050"/>
        <a:ext cx="761047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0.9295</cdr:x>
      <cdr:y>0.61525</cdr:y>
    </cdr:from>
    <cdr:to>
      <cdr:x>1</cdr:x>
      <cdr:y>0.68275</cdr:y>
    </cdr:to>
    <cdr:sp>
      <cdr:nvSpPr>
        <cdr:cNvPr id="1" name="TextBox 1"/>
        <cdr:cNvSpPr txBox="1">
          <a:spLocks noChangeArrowheads="1"/>
        </cdr:cNvSpPr>
      </cdr:nvSpPr>
      <cdr:spPr>
        <a:xfrm>
          <a:off x="6991350" y="1647825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平成1６年
</a:t>
          </a:r>
        </a:p>
      </cdr:txBody>
    </cdr:sp>
  </cdr:relSizeAnchor>
  <cdr:relSizeAnchor xmlns:cdr="http://schemas.openxmlformats.org/drawingml/2006/chartDrawing">
    <cdr:from>
      <cdr:x>0.3085</cdr:x>
      <cdr:y>0.4835</cdr:y>
    </cdr:from>
    <cdr:to>
      <cdr:x>0.3795</cdr:x>
      <cdr:y>0.551</cdr:y>
    </cdr:to>
    <cdr:sp>
      <cdr:nvSpPr>
        <cdr:cNvPr id="2" name="TextBox 2"/>
        <cdr:cNvSpPr txBox="1">
          <a:spLocks noChangeArrowheads="1"/>
        </cdr:cNvSpPr>
      </cdr:nvSpPr>
      <cdr:spPr>
        <a:xfrm>
          <a:off x="2314575" y="1295400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平成1９年</a:t>
          </a:r>
        </a:p>
      </cdr:txBody>
    </cdr:sp>
  </cdr:relSizeAnchor>
  <cdr:relSizeAnchor xmlns:cdr="http://schemas.openxmlformats.org/drawingml/2006/chartDrawing">
    <cdr:from>
      <cdr:x>0.9295</cdr:x>
      <cdr:y>0.7475</cdr:y>
    </cdr:from>
    <cdr:to>
      <cdr:x>1</cdr:x>
      <cdr:y>0.815</cdr:y>
    </cdr:to>
    <cdr:sp>
      <cdr:nvSpPr>
        <cdr:cNvPr id="3" name="TextBox 3"/>
        <cdr:cNvSpPr txBox="1">
          <a:spLocks noChangeArrowheads="1"/>
        </cdr:cNvSpPr>
      </cdr:nvSpPr>
      <cdr:spPr>
        <a:xfrm>
          <a:off x="6991350" y="2000250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平成1８年</a:t>
          </a:r>
        </a:p>
      </cdr:txBody>
    </cdr:sp>
  </cdr:relSizeAnchor>
  <cdr:relSizeAnchor xmlns:cdr="http://schemas.openxmlformats.org/drawingml/2006/chartDrawing">
    <cdr:from>
      <cdr:x>0.9295</cdr:x>
      <cdr:y>0.68125</cdr:y>
    </cdr:from>
    <cdr:to>
      <cdr:x>1</cdr:x>
      <cdr:y>0.74875</cdr:y>
    </cdr:to>
    <cdr:sp>
      <cdr:nvSpPr>
        <cdr:cNvPr id="4" name="TextBox 4"/>
        <cdr:cNvSpPr txBox="1">
          <a:spLocks noChangeArrowheads="1"/>
        </cdr:cNvSpPr>
      </cdr:nvSpPr>
      <cdr:spPr>
        <a:xfrm>
          <a:off x="6991350" y="1828800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平成1５年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24750" y="268605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0.84875</cdr:x>
      <cdr:y>0.01475</cdr:y>
    </cdr:from>
    <cdr:to>
      <cdr:x>0.993</cdr:x>
      <cdr:y>0.09625</cdr:y>
    </cdr:to>
    <cdr:sp>
      <cdr:nvSpPr>
        <cdr:cNvPr id="6" name="TextBox 6"/>
        <cdr:cNvSpPr txBox="1">
          <a:spLocks noChangeArrowheads="1"/>
        </cdr:cNvSpPr>
      </cdr:nvSpPr>
      <cdr:spPr>
        <a:xfrm>
          <a:off x="6381750" y="3810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0.9295</cdr:x>
      <cdr:y>0.54975</cdr:y>
    </cdr:from>
    <cdr:to>
      <cdr:x>1</cdr:x>
      <cdr:y>0.61725</cdr:y>
    </cdr:to>
    <cdr:sp>
      <cdr:nvSpPr>
        <cdr:cNvPr id="7" name="TextBox 7"/>
        <cdr:cNvSpPr txBox="1">
          <a:spLocks noChangeArrowheads="1"/>
        </cdr:cNvSpPr>
      </cdr:nvSpPr>
      <cdr:spPr>
        <a:xfrm>
          <a:off x="6991350" y="1476375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平成1７年</a:t>
          </a:r>
        </a:p>
      </cdr:txBody>
    </cdr:sp>
  </cdr:relSizeAnchor>
</c:userShapes>
</file>

<file path=xl/drawings/drawing4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0.8305</cdr:x>
      <cdr:y>0.00725</cdr:y>
    </cdr:from>
    <cdr:to>
      <cdr:x>0.97475</cdr:x>
      <cdr:y>0.08875</cdr:y>
    </cdr:to>
    <cdr:sp>
      <cdr:nvSpPr>
        <cdr:cNvPr id="1" name="TextBox 1"/>
        <cdr:cNvSpPr txBox="1">
          <a:spLocks noChangeArrowheads="1"/>
        </cdr:cNvSpPr>
      </cdr:nvSpPr>
      <cdr:spPr>
        <a:xfrm>
          <a:off x="6248400" y="1905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0.92275</cdr:x>
      <cdr:y>0.689</cdr:y>
    </cdr:from>
    <cdr:to>
      <cdr:x>1</cdr:x>
      <cdr:y>0.735</cdr:y>
    </cdr:to>
    <cdr:sp>
      <cdr:nvSpPr>
        <cdr:cNvPr id="2" name="TextBox 2"/>
        <cdr:cNvSpPr txBox="1">
          <a:spLocks noChangeArrowheads="1"/>
        </cdr:cNvSpPr>
      </cdr:nvSpPr>
      <cdr:spPr>
        <a:xfrm>
          <a:off x="6934200" y="1847850"/>
          <a:ext cx="581025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平成１６年</a:t>
          </a:r>
        </a:p>
      </cdr:txBody>
    </cdr:sp>
  </cdr:relSizeAnchor>
  <cdr:relSizeAnchor xmlns:cdr="http://schemas.openxmlformats.org/drawingml/2006/chartDrawing">
    <cdr:from>
      <cdr:x>0.30875</cdr:x>
      <cdr:y>0.652</cdr:y>
    </cdr:from>
    <cdr:to>
      <cdr:x>0.37975</cdr:x>
      <cdr:y>0.7195</cdr:y>
    </cdr:to>
    <cdr:sp>
      <cdr:nvSpPr>
        <cdr:cNvPr id="3" name="TextBox 3"/>
        <cdr:cNvSpPr txBox="1">
          <a:spLocks noChangeArrowheads="1"/>
        </cdr:cNvSpPr>
      </cdr:nvSpPr>
      <cdr:spPr>
        <a:xfrm>
          <a:off x="2314575" y="1743075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平成1９年</a:t>
          </a:r>
        </a:p>
      </cdr:txBody>
    </cdr:sp>
  </cdr:relSizeAnchor>
  <cdr:relSizeAnchor xmlns:cdr="http://schemas.openxmlformats.org/drawingml/2006/chartDrawing">
    <cdr:from>
      <cdr:x>0.9275</cdr:x>
      <cdr:y>0.75825</cdr:y>
    </cdr:from>
    <cdr:to>
      <cdr:x>1</cdr:x>
      <cdr:y>0.82575</cdr:y>
    </cdr:to>
    <cdr:sp>
      <cdr:nvSpPr>
        <cdr:cNvPr id="4" name="TextBox 4"/>
        <cdr:cNvSpPr txBox="1">
          <a:spLocks noChangeArrowheads="1"/>
        </cdr:cNvSpPr>
      </cdr:nvSpPr>
      <cdr:spPr>
        <a:xfrm>
          <a:off x="6972300" y="20288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平成1８年</a:t>
          </a:r>
        </a:p>
      </cdr:txBody>
    </cdr:sp>
  </cdr:relSizeAnchor>
  <cdr:relSizeAnchor xmlns:cdr="http://schemas.openxmlformats.org/drawingml/2006/chartDrawing">
    <cdr:from>
      <cdr:x>0.92925</cdr:x>
      <cdr:y>0.58575</cdr:y>
    </cdr:from>
    <cdr:to>
      <cdr:x>1</cdr:x>
      <cdr:y>0.65325</cdr:y>
    </cdr:to>
    <cdr:sp>
      <cdr:nvSpPr>
        <cdr:cNvPr id="5" name="TextBox 5"/>
        <cdr:cNvSpPr txBox="1">
          <a:spLocks noChangeArrowheads="1"/>
        </cdr:cNvSpPr>
      </cdr:nvSpPr>
      <cdr:spPr>
        <a:xfrm>
          <a:off x="6991350" y="1571625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平成1５年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6" name="TextBox 6"/>
        <cdr:cNvSpPr txBox="1">
          <a:spLocks noChangeArrowheads="1"/>
        </cdr:cNvSpPr>
      </cdr:nvSpPr>
      <cdr:spPr>
        <a:xfrm>
          <a:off x="7524750" y="268605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0.92925</cdr:x>
      <cdr:y>0.623</cdr:y>
    </cdr:from>
    <cdr:to>
      <cdr:x>1</cdr:x>
      <cdr:y>0.6905</cdr:y>
    </cdr:to>
    <cdr:sp>
      <cdr:nvSpPr>
        <cdr:cNvPr id="7" name="TextBox 7"/>
        <cdr:cNvSpPr txBox="1">
          <a:spLocks noChangeArrowheads="1"/>
        </cdr:cNvSpPr>
      </cdr:nvSpPr>
      <cdr:spPr>
        <a:xfrm>
          <a:off x="6991350" y="1666875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平成1７年</a:t>
          </a:r>
        </a:p>
      </cdr:txBody>
    </cdr:sp>
  </cdr:relSizeAnchor>
</c:userShapes>
</file>

<file path=xl/drawings/drawing4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0.84225</cdr:x>
      <cdr:y>0.0105</cdr:y>
    </cdr:from>
    <cdr:to>
      <cdr:x>1</cdr:x>
      <cdr:y>0.089</cdr:y>
    </cdr:to>
    <cdr:sp>
      <cdr:nvSpPr>
        <cdr:cNvPr id="1" name="TextBox 1"/>
        <cdr:cNvSpPr txBox="1">
          <a:spLocks noChangeArrowheads="1"/>
        </cdr:cNvSpPr>
      </cdr:nvSpPr>
      <cdr:spPr>
        <a:xfrm>
          <a:off x="6343650" y="28575"/>
          <a:ext cx="12287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0.94675</cdr:x>
      <cdr:y>0.5965</cdr:y>
    </cdr:from>
    <cdr:to>
      <cdr:x>1</cdr:x>
      <cdr:y>0.66125</cdr:y>
    </cdr:to>
    <cdr:sp>
      <cdr:nvSpPr>
        <cdr:cNvPr id="2" name="TextBox 2"/>
        <cdr:cNvSpPr txBox="1">
          <a:spLocks noChangeArrowheads="1"/>
        </cdr:cNvSpPr>
      </cdr:nvSpPr>
      <cdr:spPr>
        <a:xfrm>
          <a:off x="7124700" y="1657350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平成1６年</a:t>
          </a:r>
        </a:p>
      </cdr:txBody>
    </cdr:sp>
  </cdr:relSizeAnchor>
  <cdr:relSizeAnchor xmlns:cdr="http://schemas.openxmlformats.org/drawingml/2006/chartDrawing">
    <cdr:from>
      <cdr:x>0.99975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24750" y="279082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0.944</cdr:x>
      <cdr:y>0.7505</cdr:y>
    </cdr:from>
    <cdr:to>
      <cdr:x>1</cdr:x>
      <cdr:y>0.81525</cdr:y>
    </cdr:to>
    <cdr:sp>
      <cdr:nvSpPr>
        <cdr:cNvPr id="4" name="TextBox 4"/>
        <cdr:cNvSpPr txBox="1">
          <a:spLocks noChangeArrowheads="1"/>
        </cdr:cNvSpPr>
      </cdr:nvSpPr>
      <cdr:spPr>
        <a:xfrm>
          <a:off x="7105650" y="208597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平成1５年
</a:t>
          </a:r>
        </a:p>
      </cdr:txBody>
    </cdr:sp>
  </cdr:relSizeAnchor>
  <cdr:relSizeAnchor xmlns:cdr="http://schemas.openxmlformats.org/drawingml/2006/chartDrawing">
    <cdr:from>
      <cdr:x>0.29925</cdr:x>
      <cdr:y>0.3925</cdr:y>
    </cdr:from>
    <cdr:to>
      <cdr:x>0.375</cdr:x>
      <cdr:y>0.447</cdr:y>
    </cdr:to>
    <cdr:sp>
      <cdr:nvSpPr>
        <cdr:cNvPr id="5" name="TextBox 5"/>
        <cdr:cNvSpPr txBox="1">
          <a:spLocks noChangeArrowheads="1"/>
        </cdr:cNvSpPr>
      </cdr:nvSpPr>
      <cdr:spPr>
        <a:xfrm>
          <a:off x="2247900" y="1095375"/>
          <a:ext cx="5715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平成1９年</a:t>
          </a:r>
        </a:p>
      </cdr:txBody>
    </cdr:sp>
  </cdr:relSizeAnchor>
  <cdr:relSizeAnchor xmlns:cdr="http://schemas.openxmlformats.org/drawingml/2006/chartDrawing">
    <cdr:from>
      <cdr:x>0.944</cdr:x>
      <cdr:y>0.68325</cdr:y>
    </cdr:from>
    <cdr:to>
      <cdr:x>1</cdr:x>
      <cdr:y>0.748</cdr:y>
    </cdr:to>
    <cdr:sp>
      <cdr:nvSpPr>
        <cdr:cNvPr id="6" name="TextBox 6"/>
        <cdr:cNvSpPr txBox="1">
          <a:spLocks noChangeArrowheads="1"/>
        </cdr:cNvSpPr>
      </cdr:nvSpPr>
      <cdr:spPr>
        <a:xfrm>
          <a:off x="7105650" y="190500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平成1８年</a:t>
          </a:r>
        </a:p>
      </cdr:txBody>
    </cdr:sp>
  </cdr:relSizeAnchor>
  <cdr:relSizeAnchor xmlns:cdr="http://schemas.openxmlformats.org/drawingml/2006/chartDrawing">
    <cdr:from>
      <cdr:x>0.94675</cdr:x>
      <cdr:y>0.64125</cdr:y>
    </cdr:from>
    <cdr:to>
      <cdr:x>1</cdr:x>
      <cdr:y>0.706</cdr:y>
    </cdr:to>
    <cdr:sp>
      <cdr:nvSpPr>
        <cdr:cNvPr id="7" name="TextBox 7"/>
        <cdr:cNvSpPr txBox="1">
          <a:spLocks noChangeArrowheads="1"/>
        </cdr:cNvSpPr>
      </cdr:nvSpPr>
      <cdr:spPr>
        <a:xfrm>
          <a:off x="7124700" y="1781175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平成1７年</a:t>
          </a:r>
        </a:p>
      </cdr:txBody>
    </cdr:sp>
  </cdr:relSizeAnchor>
</c:userShapes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12</xdr:col>
      <xdr:colOff>552450</xdr:colOff>
      <xdr:row>21</xdr:row>
      <xdr:rowOff>114300</xdr:rowOff>
    </xdr:to>
    <xdr:graphicFrame>
      <xdr:nvGraphicFramePr>
        <xdr:cNvPr id="1" name="Chart 1"/>
        <xdr:cNvGraphicFramePr/>
      </xdr:nvGraphicFramePr>
      <xdr:xfrm>
        <a:off x="0" y="28575"/>
        <a:ext cx="7524750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29</xdr:row>
      <xdr:rowOff>114300</xdr:rowOff>
    </xdr:from>
    <xdr:to>
      <xdr:col>12</xdr:col>
      <xdr:colOff>561975</xdr:colOff>
      <xdr:row>51</xdr:row>
      <xdr:rowOff>76200</xdr:rowOff>
    </xdr:to>
    <xdr:graphicFrame>
      <xdr:nvGraphicFramePr>
        <xdr:cNvPr id="2" name="Chart 2"/>
        <xdr:cNvGraphicFramePr/>
      </xdr:nvGraphicFramePr>
      <xdr:xfrm>
        <a:off x="9525" y="3676650"/>
        <a:ext cx="7524750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58</xdr:row>
      <xdr:rowOff>104775</xdr:rowOff>
    </xdr:from>
    <xdr:to>
      <xdr:col>12</xdr:col>
      <xdr:colOff>561975</xdr:colOff>
      <xdr:row>81</xdr:row>
      <xdr:rowOff>47625</xdr:rowOff>
    </xdr:to>
    <xdr:graphicFrame>
      <xdr:nvGraphicFramePr>
        <xdr:cNvPr id="3" name="Chart 3"/>
        <xdr:cNvGraphicFramePr/>
      </xdr:nvGraphicFramePr>
      <xdr:xfrm>
        <a:off x="0" y="7315200"/>
        <a:ext cx="7534275" cy="2790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8</xdr:col>
      <xdr:colOff>666750</xdr:colOff>
      <xdr:row>26</xdr:row>
      <xdr:rowOff>142875</xdr:rowOff>
    </xdr:to>
    <xdr:graphicFrame>
      <xdr:nvGraphicFramePr>
        <xdr:cNvPr id="1" name="Chart 10"/>
        <xdr:cNvGraphicFramePr/>
      </xdr:nvGraphicFramePr>
      <xdr:xfrm>
        <a:off x="38100" y="0"/>
        <a:ext cx="6334125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27</xdr:row>
      <xdr:rowOff>142875</xdr:rowOff>
    </xdr:from>
    <xdr:to>
      <xdr:col>8</xdr:col>
      <xdr:colOff>647700</xdr:colOff>
      <xdr:row>53</xdr:row>
      <xdr:rowOff>200025</xdr:rowOff>
    </xdr:to>
    <xdr:graphicFrame>
      <xdr:nvGraphicFramePr>
        <xdr:cNvPr id="2" name="Chart 12"/>
        <xdr:cNvGraphicFramePr/>
      </xdr:nvGraphicFramePr>
      <xdr:xfrm>
        <a:off x="0" y="4772025"/>
        <a:ext cx="6353175" cy="4591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247650</xdr:colOff>
      <xdr:row>7</xdr:row>
      <xdr:rowOff>142875</xdr:rowOff>
    </xdr:from>
    <xdr:to>
      <xdr:col>9</xdr:col>
      <xdr:colOff>276225</xdr:colOff>
      <xdr:row>9</xdr:row>
      <xdr:rowOff>47625</xdr:rowOff>
    </xdr:to>
    <xdr:sp>
      <xdr:nvSpPr>
        <xdr:cNvPr id="3" name="Line 13"/>
        <xdr:cNvSpPr>
          <a:spLocks/>
        </xdr:cNvSpPr>
      </xdr:nvSpPr>
      <xdr:spPr>
        <a:xfrm flipV="1">
          <a:off x="6638925" y="1343025"/>
          <a:ext cx="285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0.9305</cdr:x>
      <cdr:y>0.4625</cdr:y>
    </cdr:from>
    <cdr:to>
      <cdr:x>1</cdr:x>
      <cdr:y>0.5285</cdr:y>
    </cdr:to>
    <cdr:sp>
      <cdr:nvSpPr>
        <cdr:cNvPr id="1" name="TextBox 1"/>
        <cdr:cNvSpPr txBox="1">
          <a:spLocks noChangeArrowheads="1"/>
        </cdr:cNvSpPr>
      </cdr:nvSpPr>
      <cdr:spPr>
        <a:xfrm>
          <a:off x="7077075" y="1266825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平成1６年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610475" y="274320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0.9315</cdr:x>
      <cdr:y>0.68125</cdr:y>
    </cdr:from>
    <cdr:to>
      <cdr:x>1</cdr:x>
      <cdr:y>0.74375</cdr:y>
    </cdr:to>
    <cdr:sp>
      <cdr:nvSpPr>
        <cdr:cNvPr id="3" name="TextBox 3"/>
        <cdr:cNvSpPr txBox="1">
          <a:spLocks noChangeArrowheads="1"/>
        </cdr:cNvSpPr>
      </cdr:nvSpPr>
      <cdr:spPr>
        <a:xfrm>
          <a:off x="7086600" y="1866900"/>
          <a:ext cx="5238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平成1５年</a:t>
          </a:r>
        </a:p>
      </cdr:txBody>
    </cdr:sp>
  </cdr:relSizeAnchor>
  <cdr:relSizeAnchor xmlns:cdr="http://schemas.openxmlformats.org/drawingml/2006/chartDrawing">
    <cdr:from>
      <cdr:x>0.9315</cdr:x>
      <cdr:y>0.5915</cdr:y>
    </cdr:from>
    <cdr:to>
      <cdr:x>1</cdr:x>
      <cdr:y>0.6645</cdr:y>
    </cdr:to>
    <cdr:sp>
      <cdr:nvSpPr>
        <cdr:cNvPr id="4" name="TextBox 4"/>
        <cdr:cNvSpPr txBox="1">
          <a:spLocks noChangeArrowheads="1"/>
        </cdr:cNvSpPr>
      </cdr:nvSpPr>
      <cdr:spPr>
        <a:xfrm>
          <a:off x="7086600" y="1619250"/>
          <a:ext cx="5238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平成1８年　
</a:t>
          </a:r>
        </a:p>
      </cdr:txBody>
    </cdr:sp>
  </cdr:relSizeAnchor>
  <cdr:relSizeAnchor xmlns:cdr="http://schemas.openxmlformats.org/drawingml/2006/chartDrawing">
    <cdr:from>
      <cdr:x>0.29375</cdr:x>
      <cdr:y>0.44075</cdr:y>
    </cdr:from>
    <cdr:to>
      <cdr:x>0.36625</cdr:x>
      <cdr:y>0.50675</cdr:y>
    </cdr:to>
    <cdr:sp>
      <cdr:nvSpPr>
        <cdr:cNvPr id="5" name="TextBox 5"/>
        <cdr:cNvSpPr txBox="1">
          <a:spLocks noChangeArrowheads="1"/>
        </cdr:cNvSpPr>
      </cdr:nvSpPr>
      <cdr:spPr>
        <a:xfrm>
          <a:off x="2228850" y="12001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平成1９年</a:t>
          </a:r>
        </a:p>
      </cdr:txBody>
    </cdr:sp>
  </cdr:relSizeAnchor>
  <cdr:relSizeAnchor xmlns:cdr="http://schemas.openxmlformats.org/drawingml/2006/chartDrawing">
    <cdr:from>
      <cdr:x>0.94</cdr:x>
      <cdr:y>1</cdr:y>
    </cdr:from>
    <cdr:to>
      <cdr:x>0.95</cdr:x>
      <cdr:y>1</cdr:y>
    </cdr:to>
    <cdr:sp>
      <cdr:nvSpPr>
        <cdr:cNvPr id="6" name="TextBox 6"/>
        <cdr:cNvSpPr txBox="1">
          <a:spLocks noChangeArrowheads="1"/>
        </cdr:cNvSpPr>
      </cdr:nvSpPr>
      <cdr:spPr>
        <a:xfrm>
          <a:off x="7153275" y="274320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0.846</cdr:x>
      <cdr:y>0</cdr:y>
    </cdr:from>
    <cdr:to>
      <cdr:x>0.98875</cdr:x>
      <cdr:y>0.07975</cdr:y>
    </cdr:to>
    <cdr:sp>
      <cdr:nvSpPr>
        <cdr:cNvPr id="7" name="TextBox 7"/>
        <cdr:cNvSpPr txBox="1">
          <a:spLocks noChangeArrowheads="1"/>
        </cdr:cNvSpPr>
      </cdr:nvSpPr>
      <cdr:spPr>
        <a:xfrm>
          <a:off x="6429375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0.9305</cdr:x>
      <cdr:y>0.5265</cdr:y>
    </cdr:from>
    <cdr:to>
      <cdr:x>1</cdr:x>
      <cdr:y>0.5925</cdr:y>
    </cdr:to>
    <cdr:sp>
      <cdr:nvSpPr>
        <cdr:cNvPr id="8" name="TextBox 8"/>
        <cdr:cNvSpPr txBox="1">
          <a:spLocks noChangeArrowheads="1"/>
        </cdr:cNvSpPr>
      </cdr:nvSpPr>
      <cdr:spPr>
        <a:xfrm>
          <a:off x="7077075" y="1438275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平成1７年</a:t>
          </a:r>
        </a:p>
      </cdr:txBody>
    </cdr:sp>
  </cdr:relSizeAnchor>
</c:userShapes>
</file>

<file path=xl/drawings/drawing5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0.92775</cdr:x>
      <cdr:y>0.445</cdr:y>
    </cdr:from>
    <cdr:to>
      <cdr:x>1</cdr:x>
      <cdr:y>0.5105</cdr:y>
    </cdr:to>
    <cdr:sp>
      <cdr:nvSpPr>
        <cdr:cNvPr id="1" name="TextBox 1"/>
        <cdr:cNvSpPr txBox="1">
          <a:spLocks noChangeArrowheads="1"/>
        </cdr:cNvSpPr>
      </cdr:nvSpPr>
      <cdr:spPr>
        <a:xfrm>
          <a:off x="7058025" y="12287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平成1６年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610475" y="2762250"/>
          <a:ext cx="7620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0.9305</cdr:x>
      <cdr:y>0.648</cdr:y>
    </cdr:from>
    <cdr:to>
      <cdr:x>1</cdr:x>
      <cdr:y>0.7135</cdr:y>
    </cdr:to>
    <cdr:sp>
      <cdr:nvSpPr>
        <cdr:cNvPr id="3" name="TextBox 3"/>
        <cdr:cNvSpPr txBox="1">
          <a:spLocks noChangeArrowheads="1"/>
        </cdr:cNvSpPr>
      </cdr:nvSpPr>
      <cdr:spPr>
        <a:xfrm>
          <a:off x="7077075" y="1781175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平成1８年</a:t>
          </a:r>
        </a:p>
      </cdr:txBody>
    </cdr:sp>
  </cdr:relSizeAnchor>
  <cdr:relSizeAnchor xmlns:cdr="http://schemas.openxmlformats.org/drawingml/2006/chartDrawing">
    <cdr:from>
      <cdr:x>0.2895</cdr:x>
      <cdr:y>0.5195</cdr:y>
    </cdr:from>
    <cdr:to>
      <cdr:x>0.362</cdr:x>
      <cdr:y>0.585</cdr:y>
    </cdr:to>
    <cdr:sp>
      <cdr:nvSpPr>
        <cdr:cNvPr id="4" name="TextBox 4"/>
        <cdr:cNvSpPr txBox="1">
          <a:spLocks noChangeArrowheads="1"/>
        </cdr:cNvSpPr>
      </cdr:nvSpPr>
      <cdr:spPr>
        <a:xfrm>
          <a:off x="2200275" y="14287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平成1９年</a:t>
          </a:r>
        </a:p>
      </cdr:txBody>
    </cdr:sp>
  </cdr:relSizeAnchor>
  <cdr:relSizeAnchor xmlns:cdr="http://schemas.openxmlformats.org/drawingml/2006/chartDrawing">
    <cdr:from>
      <cdr:x>0.9305</cdr:x>
      <cdr:y>0.50875</cdr:y>
    </cdr:from>
    <cdr:to>
      <cdr:x>1</cdr:x>
      <cdr:y>0.57425</cdr:y>
    </cdr:to>
    <cdr:sp>
      <cdr:nvSpPr>
        <cdr:cNvPr id="5" name="TextBox 5"/>
        <cdr:cNvSpPr txBox="1">
          <a:spLocks noChangeArrowheads="1"/>
        </cdr:cNvSpPr>
      </cdr:nvSpPr>
      <cdr:spPr>
        <a:xfrm>
          <a:off x="7077075" y="1400175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平成1５年</a:t>
          </a:r>
        </a:p>
      </cdr:txBody>
    </cdr:sp>
  </cdr:relSizeAnchor>
  <cdr:relSizeAnchor xmlns:cdr="http://schemas.openxmlformats.org/drawingml/2006/chartDrawing">
    <cdr:from>
      <cdr:x>0.84175</cdr:x>
      <cdr:y>0.01775</cdr:y>
    </cdr:from>
    <cdr:to>
      <cdr:x>0.9845</cdr:x>
      <cdr:y>0.097</cdr:y>
    </cdr:to>
    <cdr:sp>
      <cdr:nvSpPr>
        <cdr:cNvPr id="6" name="TextBox 6"/>
        <cdr:cNvSpPr txBox="1">
          <a:spLocks noChangeArrowheads="1"/>
        </cdr:cNvSpPr>
      </cdr:nvSpPr>
      <cdr:spPr>
        <a:xfrm>
          <a:off x="6400800" y="4762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0.9305</cdr:x>
      <cdr:y>0.5835</cdr:y>
    </cdr:from>
    <cdr:to>
      <cdr:x>1</cdr:x>
      <cdr:y>0.649</cdr:y>
    </cdr:to>
    <cdr:sp>
      <cdr:nvSpPr>
        <cdr:cNvPr id="7" name="TextBox 7"/>
        <cdr:cNvSpPr txBox="1">
          <a:spLocks noChangeArrowheads="1"/>
        </cdr:cNvSpPr>
      </cdr:nvSpPr>
      <cdr:spPr>
        <a:xfrm>
          <a:off x="7077075" y="1609725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平成1７年</a:t>
          </a:r>
        </a:p>
      </cdr:txBody>
    </cdr:sp>
  </cdr:relSizeAnchor>
</c:userShapes>
</file>

<file path=xl/drawings/drawing5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0.94475</cdr:x>
      <cdr:y>0.43475</cdr:y>
    </cdr:from>
    <cdr:to>
      <cdr:x>1</cdr:x>
      <cdr:y>0.4995</cdr:y>
    </cdr:to>
    <cdr:sp>
      <cdr:nvSpPr>
        <cdr:cNvPr id="1" name="TextBox 1"/>
        <cdr:cNvSpPr txBox="1">
          <a:spLocks noChangeArrowheads="1"/>
        </cdr:cNvSpPr>
      </cdr:nvSpPr>
      <cdr:spPr>
        <a:xfrm>
          <a:off x="7181850" y="120967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平成1５年</a:t>
          </a:r>
        </a:p>
      </cdr:txBody>
    </cdr:sp>
  </cdr:relSizeAnchor>
  <cdr:relSizeAnchor xmlns:cdr="http://schemas.openxmlformats.org/drawingml/2006/chartDrawing">
    <cdr:from>
      <cdr:x>0.92575</cdr:x>
      <cdr:y>0.34075</cdr:y>
    </cdr:from>
    <cdr:to>
      <cdr:x>1</cdr:x>
      <cdr:y>0.4055</cdr:y>
    </cdr:to>
    <cdr:sp>
      <cdr:nvSpPr>
        <cdr:cNvPr id="2" name="TextBox 2"/>
        <cdr:cNvSpPr txBox="1">
          <a:spLocks noChangeArrowheads="1"/>
        </cdr:cNvSpPr>
      </cdr:nvSpPr>
      <cdr:spPr>
        <a:xfrm>
          <a:off x="7038975" y="952500"/>
          <a:ext cx="7429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0.94775</cdr:x>
      <cdr:y>0.503</cdr:y>
    </cdr:from>
    <cdr:to>
      <cdr:x>1</cdr:x>
      <cdr:y>0.56775</cdr:y>
    </cdr:to>
    <cdr:sp>
      <cdr:nvSpPr>
        <cdr:cNvPr id="3" name="TextBox 3"/>
        <cdr:cNvSpPr txBox="1">
          <a:spLocks noChangeArrowheads="1"/>
        </cdr:cNvSpPr>
      </cdr:nvSpPr>
      <cdr:spPr>
        <a:xfrm>
          <a:off x="7210425" y="1400175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平成1６年</a:t>
          </a:r>
        </a:p>
      </cdr:txBody>
    </cdr:sp>
  </cdr:relSizeAnchor>
  <cdr:relSizeAnchor xmlns:cdr="http://schemas.openxmlformats.org/drawingml/2006/chartDrawing">
    <cdr:from>
      <cdr:x>0.31075</cdr:x>
      <cdr:y>0.29625</cdr:y>
    </cdr:from>
    <cdr:to>
      <cdr:x>0.38075</cdr:x>
      <cdr:y>0.361</cdr:y>
    </cdr:to>
    <cdr:sp>
      <cdr:nvSpPr>
        <cdr:cNvPr id="4" name="TextBox 4"/>
        <cdr:cNvSpPr txBox="1">
          <a:spLocks noChangeArrowheads="1"/>
        </cdr:cNvSpPr>
      </cdr:nvSpPr>
      <cdr:spPr>
        <a:xfrm>
          <a:off x="2362200" y="828675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平成1９年</a:t>
          </a:r>
        </a:p>
      </cdr:txBody>
    </cdr:sp>
  </cdr:relSizeAnchor>
  <cdr:relSizeAnchor xmlns:cdr="http://schemas.openxmlformats.org/drawingml/2006/chartDrawing">
    <cdr:from>
      <cdr:x>0.94775</cdr:x>
      <cdr:y>0.22825</cdr:y>
    </cdr:from>
    <cdr:to>
      <cdr:x>1</cdr:x>
      <cdr:y>0.293</cdr:y>
    </cdr:to>
    <cdr:sp>
      <cdr:nvSpPr>
        <cdr:cNvPr id="5" name="TextBox 5"/>
        <cdr:cNvSpPr txBox="1">
          <a:spLocks noChangeArrowheads="1"/>
        </cdr:cNvSpPr>
      </cdr:nvSpPr>
      <cdr:spPr>
        <a:xfrm>
          <a:off x="7210425" y="638175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平成1８年</a:t>
          </a:r>
        </a:p>
      </cdr:txBody>
    </cdr:sp>
  </cdr:relSizeAnchor>
  <cdr:relSizeAnchor xmlns:cdr="http://schemas.openxmlformats.org/drawingml/2006/chartDrawing">
    <cdr:from>
      <cdr:x>0.83125</cdr:x>
      <cdr:y>0</cdr:y>
    </cdr:from>
    <cdr:to>
      <cdr:x>0.974</cdr:x>
      <cdr:y>0.07825</cdr:y>
    </cdr:to>
    <cdr:sp>
      <cdr:nvSpPr>
        <cdr:cNvPr id="6" name="TextBox 6"/>
        <cdr:cNvSpPr txBox="1">
          <a:spLocks noChangeArrowheads="1"/>
        </cdr:cNvSpPr>
      </cdr:nvSpPr>
      <cdr:spPr>
        <a:xfrm>
          <a:off x="6324600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0.94775</cdr:x>
      <cdr:y>0.3635</cdr:y>
    </cdr:from>
    <cdr:to>
      <cdr:x>1</cdr:x>
      <cdr:y>0.42825</cdr:y>
    </cdr:to>
    <cdr:sp>
      <cdr:nvSpPr>
        <cdr:cNvPr id="7" name="TextBox 7"/>
        <cdr:cNvSpPr txBox="1">
          <a:spLocks noChangeArrowheads="1"/>
        </cdr:cNvSpPr>
      </cdr:nvSpPr>
      <cdr:spPr>
        <a:xfrm>
          <a:off x="7210425" y="1009650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平成1７年</a:t>
          </a:r>
        </a:p>
      </cdr:txBody>
    </cdr:sp>
  </cdr:relSizeAnchor>
</c:userShapes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609600</xdr:colOff>
      <xdr:row>22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76104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29</xdr:row>
      <xdr:rowOff>66675</xdr:rowOff>
    </xdr:from>
    <xdr:to>
      <xdr:col>12</xdr:col>
      <xdr:colOff>609600</xdr:colOff>
      <xdr:row>51</xdr:row>
      <xdr:rowOff>104775</xdr:rowOff>
    </xdr:to>
    <xdr:graphicFrame>
      <xdr:nvGraphicFramePr>
        <xdr:cNvPr id="2" name="Chart 2"/>
        <xdr:cNvGraphicFramePr/>
      </xdr:nvGraphicFramePr>
      <xdr:xfrm>
        <a:off x="0" y="3638550"/>
        <a:ext cx="7610475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58</xdr:row>
      <xdr:rowOff>95250</xdr:rowOff>
    </xdr:from>
    <xdr:to>
      <xdr:col>12</xdr:col>
      <xdr:colOff>609600</xdr:colOff>
      <xdr:row>81</xdr:row>
      <xdr:rowOff>47625</xdr:rowOff>
    </xdr:to>
    <xdr:graphicFrame>
      <xdr:nvGraphicFramePr>
        <xdr:cNvPr id="3" name="Chart 3"/>
        <xdr:cNvGraphicFramePr/>
      </xdr:nvGraphicFramePr>
      <xdr:xfrm>
        <a:off x="0" y="7315200"/>
        <a:ext cx="7610475" cy="2800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0.92975</cdr:x>
      <cdr:y>0.337</cdr:y>
    </cdr:from>
    <cdr:to>
      <cdr:x>1</cdr:x>
      <cdr:y>0.40175</cdr:y>
    </cdr:to>
    <cdr:sp>
      <cdr:nvSpPr>
        <cdr:cNvPr id="1" name="TextBox 1"/>
        <cdr:cNvSpPr txBox="1">
          <a:spLocks noChangeArrowheads="1"/>
        </cdr:cNvSpPr>
      </cdr:nvSpPr>
      <cdr:spPr>
        <a:xfrm>
          <a:off x="7019925" y="942975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平成1６年</a:t>
          </a:r>
        </a:p>
      </cdr:txBody>
    </cdr:sp>
  </cdr:relSizeAnchor>
  <cdr:relSizeAnchor xmlns:cdr="http://schemas.openxmlformats.org/drawingml/2006/chartDrawing">
    <cdr:from>
      <cdr:x>0.92675</cdr:x>
      <cdr:y>0.43825</cdr:y>
    </cdr:from>
    <cdr:to>
      <cdr:x>1</cdr:x>
      <cdr:y>0.503</cdr:y>
    </cdr:to>
    <cdr:sp>
      <cdr:nvSpPr>
        <cdr:cNvPr id="2" name="TextBox 2"/>
        <cdr:cNvSpPr txBox="1">
          <a:spLocks noChangeArrowheads="1"/>
        </cdr:cNvSpPr>
      </cdr:nvSpPr>
      <cdr:spPr>
        <a:xfrm>
          <a:off x="6991350" y="121920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平成1５年</a:t>
          </a:r>
        </a:p>
      </cdr:txBody>
    </cdr:sp>
  </cdr:relSizeAnchor>
  <cdr:relSizeAnchor xmlns:cdr="http://schemas.openxmlformats.org/drawingml/2006/chartDrawing">
    <cdr:from>
      <cdr:x>0.319</cdr:x>
      <cdr:y>0.21075</cdr:y>
    </cdr:from>
    <cdr:to>
      <cdr:x>0.3895</cdr:x>
      <cdr:y>0.2755</cdr:y>
    </cdr:to>
    <cdr:sp>
      <cdr:nvSpPr>
        <cdr:cNvPr id="3" name="TextBox 3"/>
        <cdr:cNvSpPr txBox="1">
          <a:spLocks noChangeArrowheads="1"/>
        </cdr:cNvSpPr>
      </cdr:nvSpPr>
      <cdr:spPr>
        <a:xfrm>
          <a:off x="2400300" y="581025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平成1９年</a:t>
          </a:r>
        </a:p>
      </cdr:txBody>
    </cdr:sp>
  </cdr:relSizeAnchor>
  <cdr:relSizeAnchor xmlns:cdr="http://schemas.openxmlformats.org/drawingml/2006/chartDrawing">
    <cdr:from>
      <cdr:x>0.92675</cdr:x>
      <cdr:y>0.23175</cdr:y>
    </cdr:from>
    <cdr:to>
      <cdr:x>1</cdr:x>
      <cdr:y>0.293</cdr:y>
    </cdr:to>
    <cdr:sp>
      <cdr:nvSpPr>
        <cdr:cNvPr id="4" name="TextBox 4"/>
        <cdr:cNvSpPr txBox="1">
          <a:spLocks noChangeArrowheads="1"/>
        </cdr:cNvSpPr>
      </cdr:nvSpPr>
      <cdr:spPr>
        <a:xfrm>
          <a:off x="6991350" y="647700"/>
          <a:ext cx="5524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平成1８年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53325" y="280035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0.83525</cdr:x>
      <cdr:y>0.0035</cdr:y>
    </cdr:from>
    <cdr:to>
      <cdr:x>0.979</cdr:x>
      <cdr:y>0.08175</cdr:y>
    </cdr:to>
    <cdr:sp>
      <cdr:nvSpPr>
        <cdr:cNvPr id="6" name="TextBox 6"/>
        <cdr:cNvSpPr txBox="1">
          <a:spLocks noChangeArrowheads="1"/>
        </cdr:cNvSpPr>
      </cdr:nvSpPr>
      <cdr:spPr>
        <a:xfrm>
          <a:off x="6305550" y="952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0.92975</cdr:x>
      <cdr:y>0.2735</cdr:y>
    </cdr:from>
    <cdr:to>
      <cdr:x>1</cdr:x>
      <cdr:y>0.33825</cdr:y>
    </cdr:to>
    <cdr:sp>
      <cdr:nvSpPr>
        <cdr:cNvPr id="7" name="TextBox 7"/>
        <cdr:cNvSpPr txBox="1">
          <a:spLocks noChangeArrowheads="1"/>
        </cdr:cNvSpPr>
      </cdr:nvSpPr>
      <cdr:spPr>
        <a:xfrm>
          <a:off x="7019925" y="762000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平成1７年</a:t>
          </a:r>
        </a:p>
      </cdr:txBody>
    </cdr:sp>
  </cdr:relSizeAnchor>
</c:userShapes>
</file>

<file path=xl/drawings/drawing5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0.92775</cdr:x>
      <cdr:y>0.552</cdr:y>
    </cdr:from>
    <cdr:to>
      <cdr:x>1</cdr:x>
      <cdr:y>0.62</cdr:y>
    </cdr:to>
    <cdr:sp>
      <cdr:nvSpPr>
        <cdr:cNvPr id="1" name="TextBox 1"/>
        <cdr:cNvSpPr txBox="1">
          <a:spLocks noChangeArrowheads="1"/>
        </cdr:cNvSpPr>
      </cdr:nvSpPr>
      <cdr:spPr>
        <a:xfrm>
          <a:off x="7000875" y="14668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平成１６年</a:t>
          </a:r>
        </a:p>
      </cdr:txBody>
    </cdr:sp>
  </cdr:relSizeAnchor>
  <cdr:relSizeAnchor xmlns:cdr="http://schemas.openxmlformats.org/drawingml/2006/chartDrawing">
    <cdr:from>
      <cdr:x>0.9295</cdr:x>
      <cdr:y>0.61875</cdr:y>
    </cdr:from>
    <cdr:to>
      <cdr:x>1</cdr:x>
      <cdr:y>0.68675</cdr:y>
    </cdr:to>
    <cdr:sp>
      <cdr:nvSpPr>
        <cdr:cNvPr id="2" name="TextBox 2"/>
        <cdr:cNvSpPr txBox="1">
          <a:spLocks noChangeArrowheads="1"/>
        </cdr:cNvSpPr>
      </cdr:nvSpPr>
      <cdr:spPr>
        <a:xfrm>
          <a:off x="7019925" y="1638300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平成1７年</a:t>
          </a:r>
        </a:p>
      </cdr:txBody>
    </cdr:sp>
  </cdr:relSizeAnchor>
  <cdr:relSizeAnchor xmlns:cdr="http://schemas.openxmlformats.org/drawingml/2006/chartDrawing">
    <cdr:from>
      <cdr:x>0.92775</cdr:x>
      <cdr:y>0.47375</cdr:y>
    </cdr:from>
    <cdr:to>
      <cdr:x>1</cdr:x>
      <cdr:y>0.5525</cdr:y>
    </cdr:to>
    <cdr:sp>
      <cdr:nvSpPr>
        <cdr:cNvPr id="3" name="TextBox 3"/>
        <cdr:cNvSpPr txBox="1">
          <a:spLocks noChangeArrowheads="1"/>
        </cdr:cNvSpPr>
      </cdr:nvSpPr>
      <cdr:spPr>
        <a:xfrm>
          <a:off x="7000875" y="1257300"/>
          <a:ext cx="5524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平成１８年</a:t>
          </a:r>
        </a:p>
      </cdr:txBody>
    </cdr:sp>
  </cdr:relSizeAnchor>
  <cdr:relSizeAnchor xmlns:cdr="http://schemas.openxmlformats.org/drawingml/2006/chartDrawing">
    <cdr:from>
      <cdr:x>0.31625</cdr:x>
      <cdr:y>0.552</cdr:y>
    </cdr:from>
    <cdr:to>
      <cdr:x>0.38675</cdr:x>
      <cdr:y>0.62</cdr:y>
    </cdr:to>
    <cdr:sp>
      <cdr:nvSpPr>
        <cdr:cNvPr id="4" name="TextBox 4"/>
        <cdr:cNvSpPr txBox="1">
          <a:spLocks noChangeArrowheads="1"/>
        </cdr:cNvSpPr>
      </cdr:nvSpPr>
      <cdr:spPr>
        <a:xfrm>
          <a:off x="2381250" y="1466850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平成1９年</a:t>
          </a:r>
        </a:p>
      </cdr:txBody>
    </cdr:sp>
  </cdr:relSizeAnchor>
  <cdr:relSizeAnchor xmlns:cdr="http://schemas.openxmlformats.org/drawingml/2006/chartDrawing">
    <cdr:from>
      <cdr:x>0.9295</cdr:x>
      <cdr:y>0.68525</cdr:y>
    </cdr:from>
    <cdr:to>
      <cdr:x>1</cdr:x>
      <cdr:y>0.75325</cdr:y>
    </cdr:to>
    <cdr:sp>
      <cdr:nvSpPr>
        <cdr:cNvPr id="5" name="TextBox 5"/>
        <cdr:cNvSpPr txBox="1">
          <a:spLocks noChangeArrowheads="1"/>
        </cdr:cNvSpPr>
      </cdr:nvSpPr>
      <cdr:spPr>
        <a:xfrm>
          <a:off x="7019925" y="1819275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平成1５年</a:t>
          </a:r>
        </a:p>
      </cdr:txBody>
    </cdr:sp>
  </cdr:relSizeAnchor>
  <cdr:relSizeAnchor xmlns:cdr="http://schemas.openxmlformats.org/drawingml/2006/chartDrawing">
    <cdr:from>
      <cdr:x>0.8555</cdr:x>
      <cdr:y>0.01475</cdr:y>
    </cdr:from>
    <cdr:to>
      <cdr:x>0.99925</cdr:x>
      <cdr:y>0.09725</cdr:y>
    </cdr:to>
    <cdr:sp>
      <cdr:nvSpPr>
        <cdr:cNvPr id="6" name="TextBox 6"/>
        <cdr:cNvSpPr txBox="1">
          <a:spLocks noChangeArrowheads="1"/>
        </cdr:cNvSpPr>
      </cdr:nvSpPr>
      <cdr:spPr>
        <a:xfrm>
          <a:off x="6457950" y="3810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5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0.94725</cdr:x>
      <cdr:y>0.413</cdr:y>
    </cdr:from>
    <cdr:to>
      <cdr:x>1</cdr:x>
      <cdr:y>0.47725</cdr:y>
    </cdr:to>
    <cdr:sp>
      <cdr:nvSpPr>
        <cdr:cNvPr id="1" name="TextBox 1"/>
        <cdr:cNvSpPr txBox="1">
          <a:spLocks noChangeArrowheads="1"/>
        </cdr:cNvSpPr>
      </cdr:nvSpPr>
      <cdr:spPr>
        <a:xfrm>
          <a:off x="7162800" y="1162050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平成1６年</a:t>
          </a:r>
        </a:p>
      </cdr:txBody>
    </cdr:sp>
  </cdr:relSizeAnchor>
  <cdr:relSizeAnchor xmlns:cdr="http://schemas.openxmlformats.org/drawingml/2006/chartDrawing">
    <cdr:from>
      <cdr:x>0.94425</cdr:x>
      <cdr:y>0.56125</cdr:y>
    </cdr:from>
    <cdr:to>
      <cdr:x>1</cdr:x>
      <cdr:y>0.6255</cdr:y>
    </cdr:to>
    <cdr:sp>
      <cdr:nvSpPr>
        <cdr:cNvPr id="2" name="TextBox 2"/>
        <cdr:cNvSpPr txBox="1">
          <a:spLocks noChangeArrowheads="1"/>
        </cdr:cNvSpPr>
      </cdr:nvSpPr>
      <cdr:spPr>
        <a:xfrm>
          <a:off x="7134225" y="15811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平成１５年</a:t>
          </a:r>
        </a:p>
      </cdr:txBody>
    </cdr:sp>
  </cdr:relSizeAnchor>
  <cdr:relSizeAnchor xmlns:cdr="http://schemas.openxmlformats.org/drawingml/2006/chartDrawing">
    <cdr:from>
      <cdr:x>0.2955</cdr:x>
      <cdr:y>0.257</cdr:y>
    </cdr:from>
    <cdr:to>
      <cdr:x>0.3635</cdr:x>
      <cdr:y>0.32125</cdr:y>
    </cdr:to>
    <cdr:sp>
      <cdr:nvSpPr>
        <cdr:cNvPr id="3" name="TextBox 3"/>
        <cdr:cNvSpPr txBox="1">
          <a:spLocks noChangeArrowheads="1"/>
        </cdr:cNvSpPr>
      </cdr:nvSpPr>
      <cdr:spPr>
        <a:xfrm>
          <a:off x="2228850" y="72390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0.9395</cdr:x>
      <cdr:y>0.257</cdr:y>
    </cdr:from>
    <cdr:to>
      <cdr:x>1</cdr:x>
      <cdr:y>0.32125</cdr:y>
    </cdr:to>
    <cdr:sp>
      <cdr:nvSpPr>
        <cdr:cNvPr id="4" name="TextBox 4"/>
        <cdr:cNvSpPr txBox="1">
          <a:spLocks noChangeArrowheads="1"/>
        </cdr:cNvSpPr>
      </cdr:nvSpPr>
      <cdr:spPr>
        <a:xfrm>
          <a:off x="7096125" y="723900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平成1８年</a:t>
          </a:r>
        </a:p>
      </cdr:txBody>
    </cdr:sp>
  </cdr:relSizeAnchor>
  <cdr:relSizeAnchor xmlns:cdr="http://schemas.openxmlformats.org/drawingml/2006/chartDrawing">
    <cdr:from>
      <cdr:x>0.94725</cdr:x>
      <cdr:y>0.34625</cdr:y>
    </cdr:from>
    <cdr:to>
      <cdr:x>1</cdr:x>
      <cdr:y>0.4105</cdr:y>
    </cdr:to>
    <cdr:sp>
      <cdr:nvSpPr>
        <cdr:cNvPr id="5" name="TextBox 5"/>
        <cdr:cNvSpPr txBox="1">
          <a:spLocks noChangeArrowheads="1"/>
        </cdr:cNvSpPr>
      </cdr:nvSpPr>
      <cdr:spPr>
        <a:xfrm>
          <a:off x="7162800" y="971550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平成1７年</a:t>
          </a:r>
        </a:p>
      </cdr:txBody>
    </cdr:sp>
  </cdr:relSizeAnchor>
  <cdr:relSizeAnchor xmlns:cdr="http://schemas.openxmlformats.org/drawingml/2006/chartDrawing">
    <cdr:from>
      <cdr:x>0.864</cdr:x>
      <cdr:y>0</cdr:y>
    </cdr:from>
    <cdr:to>
      <cdr:x>1</cdr:x>
      <cdr:y>0.07775</cdr:y>
    </cdr:to>
    <cdr:sp>
      <cdr:nvSpPr>
        <cdr:cNvPr id="6" name="TextBox 6"/>
        <cdr:cNvSpPr txBox="1">
          <a:spLocks noChangeArrowheads="1"/>
        </cdr:cNvSpPr>
      </cdr:nvSpPr>
      <cdr:spPr>
        <a:xfrm>
          <a:off x="6534150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581025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0" y="0"/>
        <a:ext cx="7553325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29</xdr:row>
      <xdr:rowOff>95250</xdr:rowOff>
    </xdr:from>
    <xdr:to>
      <xdr:col>12</xdr:col>
      <xdr:colOff>590550</xdr:colOff>
      <xdr:row>51</xdr:row>
      <xdr:rowOff>28575</xdr:rowOff>
    </xdr:to>
    <xdr:graphicFrame>
      <xdr:nvGraphicFramePr>
        <xdr:cNvPr id="2" name="Chart 2"/>
        <xdr:cNvGraphicFramePr/>
      </xdr:nvGraphicFramePr>
      <xdr:xfrm>
        <a:off x="9525" y="3724275"/>
        <a:ext cx="7553325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58</xdr:row>
      <xdr:rowOff>95250</xdr:rowOff>
    </xdr:from>
    <xdr:to>
      <xdr:col>12</xdr:col>
      <xdr:colOff>600075</xdr:colOff>
      <xdr:row>81</xdr:row>
      <xdr:rowOff>66675</xdr:rowOff>
    </xdr:to>
    <xdr:graphicFrame>
      <xdr:nvGraphicFramePr>
        <xdr:cNvPr id="3" name="Chart 3"/>
        <xdr:cNvGraphicFramePr/>
      </xdr:nvGraphicFramePr>
      <xdr:xfrm>
        <a:off x="9525" y="7305675"/>
        <a:ext cx="7562850" cy="2819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0.0105</cdr:y>
    </cdr:from>
    <cdr:to>
      <cdr:x>1</cdr:x>
      <cdr:y>0.205</cdr:y>
    </cdr:to>
    <cdr:sp>
      <cdr:nvSpPr>
        <cdr:cNvPr id="1" name="TextBox 1"/>
        <cdr:cNvSpPr txBox="1">
          <a:spLocks noChangeArrowheads="1"/>
        </cdr:cNvSpPr>
      </cdr:nvSpPr>
      <cdr:spPr>
        <a:xfrm>
          <a:off x="7496175" y="28575"/>
          <a:ext cx="962025" cy="542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0.8515</cdr:x>
      <cdr:y>0.0105</cdr:y>
    </cdr:from>
    <cdr:to>
      <cdr:x>0.99625</cdr:x>
      <cdr:y>0.089</cdr:y>
    </cdr:to>
    <cdr:sp>
      <cdr:nvSpPr>
        <cdr:cNvPr id="2" name="TextBox 2"/>
        <cdr:cNvSpPr txBox="1">
          <a:spLocks noChangeArrowheads="1"/>
        </cdr:cNvSpPr>
      </cdr:nvSpPr>
      <cdr:spPr>
        <a:xfrm>
          <a:off x="6381750" y="2857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0.932</cdr:x>
      <cdr:y>0.50725</cdr:y>
    </cdr:from>
    <cdr:to>
      <cdr:x>1</cdr:x>
      <cdr:y>0.572</cdr:y>
    </cdr:to>
    <cdr:sp>
      <cdr:nvSpPr>
        <cdr:cNvPr id="3" name="TextBox 3"/>
        <cdr:cNvSpPr txBox="1">
          <a:spLocks noChangeArrowheads="1"/>
        </cdr:cNvSpPr>
      </cdr:nvSpPr>
      <cdr:spPr>
        <a:xfrm>
          <a:off x="6981825" y="140970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1</cdr:x>
      <cdr:y>0.9985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496175" y="278130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0.932</cdr:x>
      <cdr:y>0.775</cdr:y>
    </cdr:from>
    <cdr:to>
      <cdr:x>1</cdr:x>
      <cdr:y>0.83975</cdr:y>
    </cdr:to>
    <cdr:sp>
      <cdr:nvSpPr>
        <cdr:cNvPr id="5" name="TextBox 5"/>
        <cdr:cNvSpPr txBox="1">
          <a:spLocks noChangeArrowheads="1"/>
        </cdr:cNvSpPr>
      </cdr:nvSpPr>
      <cdr:spPr>
        <a:xfrm>
          <a:off x="6981825" y="216217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0.30525</cdr:x>
      <cdr:y>0.6195</cdr:y>
    </cdr:from>
    <cdr:to>
      <cdr:x>0.37375</cdr:x>
      <cdr:y>0.68425</cdr:y>
    </cdr:to>
    <cdr:sp>
      <cdr:nvSpPr>
        <cdr:cNvPr id="6" name="TextBox 6"/>
        <cdr:cNvSpPr txBox="1">
          <a:spLocks noChangeArrowheads="1"/>
        </cdr:cNvSpPr>
      </cdr:nvSpPr>
      <cdr:spPr>
        <a:xfrm>
          <a:off x="2286000" y="172402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0.932</cdr:x>
      <cdr:y>0.68325</cdr:y>
    </cdr:from>
    <cdr:to>
      <cdr:x>1</cdr:x>
      <cdr:y>0.748</cdr:y>
    </cdr:to>
    <cdr:sp>
      <cdr:nvSpPr>
        <cdr:cNvPr id="7" name="TextBox 7"/>
        <cdr:cNvSpPr txBox="1">
          <a:spLocks noChangeArrowheads="1"/>
        </cdr:cNvSpPr>
      </cdr:nvSpPr>
      <cdr:spPr>
        <a:xfrm>
          <a:off x="6981825" y="190500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  <cdr:relSizeAnchor xmlns:cdr="http://schemas.openxmlformats.org/drawingml/2006/chartDrawing">
    <cdr:from>
      <cdr:x>0.932</cdr:x>
      <cdr:y>0.6195</cdr:y>
    </cdr:from>
    <cdr:to>
      <cdr:x>1</cdr:x>
      <cdr:y>0.68425</cdr:y>
    </cdr:to>
    <cdr:sp>
      <cdr:nvSpPr>
        <cdr:cNvPr id="8" name="TextBox 8"/>
        <cdr:cNvSpPr txBox="1">
          <a:spLocks noChangeArrowheads="1"/>
        </cdr:cNvSpPr>
      </cdr:nvSpPr>
      <cdr:spPr>
        <a:xfrm>
          <a:off x="6981825" y="172402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0.8415</cdr:x>
      <cdr:y>0</cdr:y>
    </cdr:from>
    <cdr:to>
      <cdr:x>0.998</cdr:x>
      <cdr:y>0.07225</cdr:y>
    </cdr:to>
    <cdr:sp>
      <cdr:nvSpPr>
        <cdr:cNvPr id="1" name="TextBox 1"/>
        <cdr:cNvSpPr txBox="1">
          <a:spLocks noChangeArrowheads="1"/>
        </cdr:cNvSpPr>
      </cdr:nvSpPr>
      <cdr:spPr>
        <a:xfrm>
          <a:off x="6296025" y="0"/>
          <a:ext cx="11715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0.93225</cdr:x>
      <cdr:y>0.598</cdr:y>
    </cdr:from>
    <cdr:to>
      <cdr:x>1</cdr:x>
      <cdr:y>0.66025</cdr:y>
    </cdr:to>
    <cdr:sp>
      <cdr:nvSpPr>
        <cdr:cNvPr id="2" name="TextBox 2"/>
        <cdr:cNvSpPr txBox="1">
          <a:spLocks noChangeArrowheads="1"/>
        </cdr:cNvSpPr>
      </cdr:nvSpPr>
      <cdr:spPr>
        <a:xfrm>
          <a:off x="6972300" y="173355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486650" y="2905125"/>
          <a:ext cx="4857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0.93225</cdr:x>
      <cdr:y>0.76725</cdr:y>
    </cdr:from>
    <cdr:to>
      <cdr:x>1</cdr:x>
      <cdr:y>0.8295</cdr:y>
    </cdr:to>
    <cdr:sp>
      <cdr:nvSpPr>
        <cdr:cNvPr id="4" name="TextBox 4"/>
        <cdr:cNvSpPr txBox="1">
          <a:spLocks noChangeArrowheads="1"/>
        </cdr:cNvSpPr>
      </cdr:nvSpPr>
      <cdr:spPr>
        <a:xfrm>
          <a:off x="6972300" y="222885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0.93225</cdr:x>
      <cdr:y>0.706</cdr:y>
    </cdr:from>
    <cdr:to>
      <cdr:x>1</cdr:x>
      <cdr:y>0.76825</cdr:y>
    </cdr:to>
    <cdr:sp>
      <cdr:nvSpPr>
        <cdr:cNvPr id="5" name="TextBox 5"/>
        <cdr:cNvSpPr txBox="1">
          <a:spLocks noChangeArrowheads="1"/>
        </cdr:cNvSpPr>
      </cdr:nvSpPr>
      <cdr:spPr>
        <a:xfrm>
          <a:off x="6972300" y="204787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  <cdr:relSizeAnchor xmlns:cdr="http://schemas.openxmlformats.org/drawingml/2006/chartDrawing">
    <cdr:from>
      <cdr:x>0.30425</cdr:x>
      <cdr:y>0.5825</cdr:y>
    </cdr:from>
    <cdr:to>
      <cdr:x>0.373</cdr:x>
      <cdr:y>0.64475</cdr:y>
    </cdr:to>
    <cdr:sp>
      <cdr:nvSpPr>
        <cdr:cNvPr id="6" name="TextBox 6"/>
        <cdr:cNvSpPr txBox="1">
          <a:spLocks noChangeArrowheads="1"/>
        </cdr:cNvSpPr>
      </cdr:nvSpPr>
      <cdr:spPr>
        <a:xfrm>
          <a:off x="2276475" y="168592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0.93225</cdr:x>
      <cdr:y>0.6585</cdr:y>
    </cdr:from>
    <cdr:to>
      <cdr:x>1</cdr:x>
      <cdr:y>0.7045</cdr:y>
    </cdr:to>
    <cdr:sp>
      <cdr:nvSpPr>
        <cdr:cNvPr id="7" name="TextBox 7"/>
        <cdr:cNvSpPr txBox="1">
          <a:spLocks noChangeArrowheads="1"/>
        </cdr:cNvSpPr>
      </cdr:nvSpPr>
      <cdr:spPr>
        <a:xfrm>
          <a:off x="6972300" y="1905000"/>
          <a:ext cx="5143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0.83375</cdr:x>
      <cdr:y>0.0395</cdr:y>
    </cdr:from>
    <cdr:to>
      <cdr:x>1</cdr:x>
      <cdr:y>0.11625</cdr:y>
    </cdr:to>
    <cdr:sp>
      <cdr:nvSpPr>
        <cdr:cNvPr id="1" name="TextBox 1"/>
        <cdr:cNvSpPr txBox="1">
          <a:spLocks noChangeArrowheads="1"/>
        </cdr:cNvSpPr>
      </cdr:nvSpPr>
      <cdr:spPr>
        <a:xfrm>
          <a:off x="6248400" y="104775"/>
          <a:ext cx="13239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会
</a:t>
          </a:r>
        </a:p>
      </cdr:txBody>
    </cdr:sp>
  </cdr:relSizeAnchor>
  <cdr:relSizeAnchor xmlns:cdr="http://schemas.openxmlformats.org/drawingml/2006/chartDrawing">
    <cdr:from>
      <cdr:x>0.948</cdr:x>
      <cdr:y>0.58325</cdr:y>
    </cdr:from>
    <cdr:to>
      <cdr:x>1</cdr:x>
      <cdr:y>0.6495</cdr:y>
    </cdr:to>
    <cdr:sp>
      <cdr:nvSpPr>
        <cdr:cNvPr id="2" name="TextBox 2"/>
        <cdr:cNvSpPr txBox="1">
          <a:spLocks noChangeArrowheads="1"/>
        </cdr:cNvSpPr>
      </cdr:nvSpPr>
      <cdr:spPr>
        <a:xfrm>
          <a:off x="7105650" y="159067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0.948</cdr:x>
      <cdr:y>0.65225</cdr:y>
    </cdr:from>
    <cdr:to>
      <cdr:x>1</cdr:x>
      <cdr:y>0.7185</cdr:y>
    </cdr:to>
    <cdr:sp>
      <cdr:nvSpPr>
        <cdr:cNvPr id="3" name="TextBox 3"/>
        <cdr:cNvSpPr txBox="1">
          <a:spLocks noChangeArrowheads="1"/>
        </cdr:cNvSpPr>
      </cdr:nvSpPr>
      <cdr:spPr>
        <a:xfrm>
          <a:off x="7105650" y="178117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496175" y="27336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0.301</cdr:x>
      <cdr:y>0.44725</cdr:y>
    </cdr:from>
    <cdr:to>
      <cdr:x>0.3695</cdr:x>
      <cdr:y>0.5135</cdr:y>
    </cdr:to>
    <cdr:sp>
      <cdr:nvSpPr>
        <cdr:cNvPr id="5" name="TextBox 5"/>
        <cdr:cNvSpPr txBox="1">
          <a:spLocks noChangeArrowheads="1"/>
        </cdr:cNvSpPr>
      </cdr:nvSpPr>
      <cdr:spPr>
        <a:xfrm>
          <a:off x="2247900" y="121920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0.948</cdr:x>
      <cdr:y>0.47575</cdr:y>
    </cdr:from>
    <cdr:to>
      <cdr:x>1</cdr:x>
      <cdr:y>0.542</cdr:y>
    </cdr:to>
    <cdr:sp>
      <cdr:nvSpPr>
        <cdr:cNvPr id="6" name="TextBox 6"/>
        <cdr:cNvSpPr txBox="1">
          <a:spLocks noChangeArrowheads="1"/>
        </cdr:cNvSpPr>
      </cdr:nvSpPr>
      <cdr:spPr>
        <a:xfrm>
          <a:off x="7105650" y="129540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0.948</cdr:x>
      <cdr:y>0.545</cdr:y>
    </cdr:from>
    <cdr:to>
      <cdr:x>1</cdr:x>
      <cdr:y>0.61125</cdr:y>
    </cdr:to>
    <cdr:sp>
      <cdr:nvSpPr>
        <cdr:cNvPr id="7" name="TextBox 7"/>
        <cdr:cNvSpPr txBox="1">
          <a:spLocks noChangeArrowheads="1"/>
        </cdr:cNvSpPr>
      </cdr:nvSpPr>
      <cdr:spPr>
        <a:xfrm>
          <a:off x="7105650" y="148590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31</xdr:row>
      <xdr:rowOff>0</xdr:rowOff>
    </xdr:from>
    <xdr:to>
      <xdr:col>12</xdr:col>
      <xdr:colOff>542925</xdr:colOff>
      <xdr:row>53</xdr:row>
      <xdr:rowOff>66675</xdr:rowOff>
    </xdr:to>
    <xdr:graphicFrame>
      <xdr:nvGraphicFramePr>
        <xdr:cNvPr id="1" name="Chart 1"/>
        <xdr:cNvGraphicFramePr/>
      </xdr:nvGraphicFramePr>
      <xdr:xfrm>
        <a:off x="0" y="3838575"/>
        <a:ext cx="7496175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19050</xdr:rowOff>
    </xdr:from>
    <xdr:to>
      <xdr:col>12</xdr:col>
      <xdr:colOff>533400</xdr:colOff>
      <xdr:row>23</xdr:row>
      <xdr:rowOff>76200</xdr:rowOff>
    </xdr:to>
    <xdr:graphicFrame>
      <xdr:nvGraphicFramePr>
        <xdr:cNvPr id="2" name="Chart 2"/>
        <xdr:cNvGraphicFramePr/>
      </xdr:nvGraphicFramePr>
      <xdr:xfrm>
        <a:off x="0" y="19050"/>
        <a:ext cx="7486650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61</xdr:row>
      <xdr:rowOff>28575</xdr:rowOff>
    </xdr:from>
    <xdr:to>
      <xdr:col>12</xdr:col>
      <xdr:colOff>542925</xdr:colOff>
      <xdr:row>83</xdr:row>
      <xdr:rowOff>38100</xdr:rowOff>
    </xdr:to>
    <xdr:graphicFrame>
      <xdr:nvGraphicFramePr>
        <xdr:cNvPr id="3" name="Chart 3"/>
        <xdr:cNvGraphicFramePr/>
      </xdr:nvGraphicFramePr>
      <xdr:xfrm>
        <a:off x="0" y="7591425"/>
        <a:ext cx="7496175" cy="2733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9.625" style="291" customWidth="1"/>
    <col min="2" max="2" width="7.25390625" style="338" customWidth="1"/>
    <col min="3" max="3" width="9.625" style="297" customWidth="1"/>
    <col min="4" max="4" width="9.00390625" style="291" customWidth="1"/>
    <col min="5" max="5" width="20.00390625" style="291" bestFit="1" customWidth="1"/>
    <col min="6" max="6" width="18.625" style="291" customWidth="1"/>
    <col min="7" max="7" width="7.75390625" style="291" customWidth="1"/>
    <col min="8" max="8" width="2.375" style="291" customWidth="1"/>
    <col min="9" max="9" width="7.75390625" style="291" customWidth="1"/>
    <col min="10" max="16384" width="9.00390625" style="291" customWidth="1"/>
  </cols>
  <sheetData>
    <row r="1" spans="1:8" ht="21" customHeight="1">
      <c r="A1" s="287"/>
      <c r="B1" s="317"/>
      <c r="C1" s="289"/>
      <c r="D1" s="288"/>
      <c r="E1" s="288"/>
      <c r="F1" s="288"/>
      <c r="G1" s="288"/>
      <c r="H1" s="290"/>
    </row>
    <row r="2" spans="1:8" ht="24">
      <c r="A2" s="427" t="s">
        <v>180</v>
      </c>
      <c r="B2" s="428"/>
      <c r="C2" s="428"/>
      <c r="D2" s="428"/>
      <c r="E2" s="428"/>
      <c r="F2" s="428"/>
      <c r="G2" s="428"/>
      <c r="H2" s="429"/>
    </row>
    <row r="3" spans="1:8" ht="30" customHeight="1">
      <c r="A3" s="430" t="s">
        <v>248</v>
      </c>
      <c r="B3" s="428"/>
      <c r="C3" s="428"/>
      <c r="D3" s="428"/>
      <c r="E3" s="428"/>
      <c r="F3" s="428"/>
      <c r="G3" s="428"/>
      <c r="H3" s="429"/>
    </row>
    <row r="4" spans="1:8" ht="17.25">
      <c r="A4" s="163"/>
      <c r="B4" s="318"/>
      <c r="C4" s="293"/>
      <c r="D4" s="42"/>
      <c r="E4" s="42"/>
      <c r="F4" s="42"/>
      <c r="G4" s="42"/>
      <c r="H4" s="294"/>
    </row>
    <row r="5" spans="1:8" ht="17.25">
      <c r="A5" s="349"/>
      <c r="B5" s="350"/>
      <c r="C5" s="350"/>
      <c r="D5" s="350"/>
      <c r="E5" s="350"/>
      <c r="F5" s="350"/>
      <c r="G5" s="350"/>
      <c r="H5" s="351"/>
    </row>
    <row r="6" spans="1:8" ht="23.25" customHeight="1">
      <c r="A6" s="345"/>
      <c r="B6" s="347" t="s">
        <v>195</v>
      </c>
      <c r="C6" s="346"/>
      <c r="D6" s="348" t="s">
        <v>196</v>
      </c>
      <c r="E6" s="348"/>
      <c r="F6" s="292"/>
      <c r="G6" s="292"/>
      <c r="H6" s="294"/>
    </row>
    <row r="7" spans="1:8" s="302" customFormat="1" ht="16.5" customHeight="1">
      <c r="A7" s="298"/>
      <c r="B7" s="319">
        <v>1</v>
      </c>
      <c r="C7" s="309"/>
      <c r="D7" s="292" t="s">
        <v>176</v>
      </c>
      <c r="E7" s="292"/>
      <c r="F7" s="292"/>
      <c r="G7" s="300"/>
      <c r="H7" s="301"/>
    </row>
    <row r="8" spans="1:8" s="302" customFormat="1" ht="16.5" customHeight="1">
      <c r="A8" s="298"/>
      <c r="B8" s="320"/>
      <c r="C8" s="309"/>
      <c r="D8" s="292"/>
      <c r="E8" s="292"/>
      <c r="F8" s="292"/>
      <c r="G8" s="292"/>
      <c r="H8" s="301"/>
    </row>
    <row r="9" spans="1:8" s="302" customFormat="1" ht="16.5" customHeight="1">
      <c r="A9" s="298"/>
      <c r="B9" s="321">
        <v>2</v>
      </c>
      <c r="C9" s="309"/>
      <c r="D9" s="292" t="s">
        <v>177</v>
      </c>
      <c r="E9" s="292"/>
      <c r="F9" s="292"/>
      <c r="G9" s="300"/>
      <c r="H9" s="301"/>
    </row>
    <row r="10" spans="1:8" s="302" customFormat="1" ht="16.5" customHeight="1">
      <c r="A10" s="298"/>
      <c r="B10" s="320"/>
      <c r="C10" s="309"/>
      <c r="D10" s="292"/>
      <c r="E10" s="292"/>
      <c r="F10" s="292"/>
      <c r="G10" s="292"/>
      <c r="H10" s="301"/>
    </row>
    <row r="11" spans="1:8" s="302" customFormat="1" ht="16.5" customHeight="1">
      <c r="A11" s="298"/>
      <c r="B11" s="322">
        <v>3</v>
      </c>
      <c r="C11" s="309"/>
      <c r="D11" s="292" t="s">
        <v>178</v>
      </c>
      <c r="E11" s="292"/>
      <c r="F11" s="292"/>
      <c r="G11" s="300"/>
      <c r="H11" s="301"/>
    </row>
    <row r="12" spans="1:8" s="302" customFormat="1" ht="16.5" customHeight="1">
      <c r="A12" s="298"/>
      <c r="B12" s="320"/>
      <c r="C12" s="309"/>
      <c r="D12" s="292"/>
      <c r="E12" s="292"/>
      <c r="F12" s="292"/>
      <c r="G12" s="292"/>
      <c r="H12" s="301"/>
    </row>
    <row r="13" spans="1:8" s="302" customFormat="1" ht="16.5" customHeight="1">
      <c r="A13" s="298"/>
      <c r="B13" s="323">
        <v>4</v>
      </c>
      <c r="C13" s="309"/>
      <c r="D13" s="292" t="s">
        <v>179</v>
      </c>
      <c r="E13" s="292"/>
      <c r="F13" s="292"/>
      <c r="G13" s="300"/>
      <c r="H13" s="301"/>
    </row>
    <row r="14" spans="1:8" s="302" customFormat="1" ht="16.5" customHeight="1">
      <c r="A14" s="298"/>
      <c r="B14" s="320" t="s">
        <v>89</v>
      </c>
      <c r="C14" s="309"/>
      <c r="D14" s="292"/>
      <c r="E14" s="292"/>
      <c r="F14" s="292"/>
      <c r="G14" s="292"/>
      <c r="H14" s="301"/>
    </row>
    <row r="15" spans="1:8" s="302" customFormat="1" ht="16.5" customHeight="1">
      <c r="A15" s="298"/>
      <c r="B15" s="324">
        <v>5</v>
      </c>
      <c r="C15" s="313"/>
      <c r="D15" s="292" t="s">
        <v>182</v>
      </c>
      <c r="E15" s="292"/>
      <c r="F15" s="292"/>
      <c r="G15" s="300"/>
      <c r="H15" s="301"/>
    </row>
    <row r="16" spans="1:8" s="302" customFormat="1" ht="16.5" customHeight="1">
      <c r="A16" s="298"/>
      <c r="B16" s="320"/>
      <c r="C16" s="309"/>
      <c r="D16" s="292"/>
      <c r="E16" s="292"/>
      <c r="F16" s="292"/>
      <c r="G16" s="292"/>
      <c r="H16" s="301"/>
    </row>
    <row r="17" spans="1:8" s="302" customFormat="1" ht="16.5" customHeight="1">
      <c r="A17" s="298"/>
      <c r="B17" s="325">
        <v>6</v>
      </c>
      <c r="C17" s="309"/>
      <c r="D17" s="292" t="s">
        <v>183</v>
      </c>
      <c r="E17" s="292"/>
      <c r="F17" s="292"/>
      <c r="G17" s="292"/>
      <c r="H17" s="301"/>
    </row>
    <row r="18" spans="1:8" s="302" customFormat="1" ht="16.5" customHeight="1">
      <c r="A18" s="298"/>
      <c r="B18" s="320"/>
      <c r="C18" s="309"/>
      <c r="D18" s="292"/>
      <c r="E18" s="292"/>
      <c r="F18" s="292"/>
      <c r="G18" s="292"/>
      <c r="H18" s="301"/>
    </row>
    <row r="19" spans="1:8" s="302" customFormat="1" ht="16.5" customHeight="1">
      <c r="A19" s="298"/>
      <c r="B19" s="326">
        <v>7</v>
      </c>
      <c r="C19" s="309"/>
      <c r="D19" s="292" t="s">
        <v>184</v>
      </c>
      <c r="E19" s="292"/>
      <c r="F19" s="292"/>
      <c r="G19" s="292"/>
      <c r="H19" s="301"/>
    </row>
    <row r="20" spans="1:8" s="302" customFormat="1" ht="16.5" customHeight="1">
      <c r="A20" s="298"/>
      <c r="B20" s="320"/>
      <c r="C20" s="309"/>
      <c r="D20" s="292"/>
      <c r="E20" s="292"/>
      <c r="F20" s="292"/>
      <c r="G20" s="292"/>
      <c r="H20" s="301"/>
    </row>
    <row r="21" spans="1:8" s="302" customFormat="1" ht="16.5" customHeight="1">
      <c r="A21" s="298"/>
      <c r="B21" s="327">
        <v>8</v>
      </c>
      <c r="C21" s="309"/>
      <c r="D21" s="292" t="s">
        <v>181</v>
      </c>
      <c r="E21" s="292"/>
      <c r="F21" s="292"/>
      <c r="G21" s="292"/>
      <c r="H21" s="301"/>
    </row>
    <row r="22" spans="1:8" s="302" customFormat="1" ht="16.5" customHeight="1">
      <c r="A22" s="298"/>
      <c r="B22" s="320"/>
      <c r="C22" s="309"/>
      <c r="D22" s="292"/>
      <c r="E22" s="292"/>
      <c r="F22" s="292"/>
      <c r="G22" s="292"/>
      <c r="H22" s="301"/>
    </row>
    <row r="23" spans="1:8" s="302" customFormat="1" ht="16.5" customHeight="1">
      <c r="A23" s="298"/>
      <c r="B23" s="328">
        <v>9</v>
      </c>
      <c r="C23" s="309"/>
      <c r="D23" s="292" t="s">
        <v>185</v>
      </c>
      <c r="E23" s="292"/>
      <c r="F23" s="292"/>
      <c r="G23" s="292"/>
      <c r="H23" s="301"/>
    </row>
    <row r="24" spans="1:8" s="302" customFormat="1" ht="16.5" customHeight="1">
      <c r="A24" s="298"/>
      <c r="B24" s="320"/>
      <c r="C24" s="309"/>
      <c r="D24" s="292"/>
      <c r="E24" s="292"/>
      <c r="F24" s="292"/>
      <c r="G24" s="292"/>
      <c r="H24" s="301"/>
    </row>
    <row r="25" spans="1:8" s="302" customFormat="1" ht="16.5" customHeight="1">
      <c r="A25" s="298"/>
      <c r="B25" s="329">
        <v>10</v>
      </c>
      <c r="C25" s="309"/>
      <c r="D25" s="292" t="s">
        <v>186</v>
      </c>
      <c r="E25" s="292"/>
      <c r="F25" s="292"/>
      <c r="G25" s="292"/>
      <c r="H25" s="301"/>
    </row>
    <row r="26" spans="1:8" s="302" customFormat="1" ht="16.5" customHeight="1">
      <c r="A26" s="298"/>
      <c r="B26" s="320"/>
      <c r="C26" s="309"/>
      <c r="D26" s="292"/>
      <c r="E26" s="292"/>
      <c r="F26" s="292"/>
      <c r="G26" s="292"/>
      <c r="H26" s="301"/>
    </row>
    <row r="27" spans="1:8" s="302" customFormat="1" ht="16.5" customHeight="1">
      <c r="A27" s="298"/>
      <c r="B27" s="330">
        <v>11</v>
      </c>
      <c r="C27" s="309"/>
      <c r="D27" s="292" t="s">
        <v>187</v>
      </c>
      <c r="E27" s="292"/>
      <c r="F27" s="292"/>
      <c r="G27" s="292"/>
      <c r="H27" s="301"/>
    </row>
    <row r="28" spans="1:8" s="302" customFormat="1" ht="16.5" customHeight="1">
      <c r="A28" s="298"/>
      <c r="B28" s="320"/>
      <c r="C28" s="309"/>
      <c r="D28" s="292"/>
      <c r="E28" s="292"/>
      <c r="F28" s="292"/>
      <c r="G28" s="292"/>
      <c r="H28" s="301"/>
    </row>
    <row r="29" spans="1:8" s="302" customFormat="1" ht="16.5" customHeight="1">
      <c r="A29" s="298"/>
      <c r="B29" s="332">
        <v>12</v>
      </c>
      <c r="C29" s="309"/>
      <c r="D29" s="292" t="s">
        <v>188</v>
      </c>
      <c r="E29" s="292"/>
      <c r="F29" s="292"/>
      <c r="G29" s="292"/>
      <c r="H29" s="301"/>
    </row>
    <row r="30" spans="1:8" s="302" customFormat="1" ht="16.5" customHeight="1">
      <c r="A30" s="303"/>
      <c r="B30" s="331"/>
      <c r="C30" s="314"/>
      <c r="D30" s="304"/>
      <c r="E30" s="304"/>
      <c r="F30" s="304"/>
      <c r="G30" s="304"/>
      <c r="H30" s="305"/>
    </row>
    <row r="31" spans="1:8" s="302" customFormat="1" ht="16.5" customHeight="1">
      <c r="A31" s="298"/>
      <c r="B31" s="339">
        <v>13</v>
      </c>
      <c r="C31" s="315"/>
      <c r="D31" s="292" t="s">
        <v>189</v>
      </c>
      <c r="E31" s="292"/>
      <c r="F31" s="292"/>
      <c r="G31" s="292"/>
      <c r="H31" s="301"/>
    </row>
    <row r="32" spans="1:8" s="302" customFormat="1" ht="16.5" customHeight="1">
      <c r="A32" s="298"/>
      <c r="B32" s="320"/>
      <c r="C32" s="309"/>
      <c r="D32" s="292"/>
      <c r="E32" s="292"/>
      <c r="F32" s="292"/>
      <c r="G32" s="292"/>
      <c r="H32" s="301"/>
    </row>
    <row r="33" spans="1:8" s="302" customFormat="1" ht="16.5" customHeight="1">
      <c r="A33" s="298"/>
      <c r="B33" s="333">
        <v>14</v>
      </c>
      <c r="C33" s="309"/>
      <c r="D33" s="292" t="s">
        <v>190</v>
      </c>
      <c r="E33" s="292"/>
      <c r="F33" s="292"/>
      <c r="G33" s="292"/>
      <c r="H33" s="301"/>
    </row>
    <row r="34" spans="1:8" s="302" customFormat="1" ht="16.5" customHeight="1">
      <c r="A34" s="306"/>
      <c r="B34" s="320"/>
      <c r="C34" s="309"/>
      <c r="D34" s="307"/>
      <c r="E34" s="307"/>
      <c r="F34" s="307"/>
      <c r="G34" s="307"/>
      <c r="H34" s="308"/>
    </row>
    <row r="35" spans="1:8" s="302" customFormat="1" ht="16.5" customHeight="1">
      <c r="A35" s="310"/>
      <c r="B35" s="334">
        <v>15</v>
      </c>
      <c r="C35" s="309"/>
      <c r="D35" s="311" t="s">
        <v>193</v>
      </c>
      <c r="E35" s="311" t="s">
        <v>194</v>
      </c>
      <c r="F35" s="311"/>
      <c r="G35" s="311"/>
      <c r="H35" s="312"/>
    </row>
    <row r="36" spans="1:8" s="302" customFormat="1" ht="16.5" customHeight="1">
      <c r="A36" s="306"/>
      <c r="B36" s="335"/>
      <c r="C36" s="316"/>
      <c r="D36" s="307"/>
      <c r="E36" s="307"/>
      <c r="F36" s="307"/>
      <c r="G36" s="307"/>
      <c r="H36" s="308"/>
    </row>
    <row r="37" spans="1:8" s="302" customFormat="1" ht="16.5" customHeight="1">
      <c r="A37" s="298"/>
      <c r="B37" s="336">
        <v>16</v>
      </c>
      <c r="C37" s="315"/>
      <c r="D37" s="292" t="s">
        <v>191</v>
      </c>
      <c r="E37" s="292"/>
      <c r="F37" s="292"/>
      <c r="G37" s="292"/>
      <c r="H37" s="301"/>
    </row>
    <row r="38" spans="1:8" s="302" customFormat="1" ht="16.5" customHeight="1">
      <c r="A38" s="298"/>
      <c r="B38" s="320"/>
      <c r="C38" s="309"/>
      <c r="D38" s="292"/>
      <c r="E38" s="292"/>
      <c r="F38" s="292"/>
      <c r="G38" s="292"/>
      <c r="H38" s="301"/>
    </row>
    <row r="39" spans="1:8" s="302" customFormat="1" ht="16.5" customHeight="1">
      <c r="A39" s="298"/>
      <c r="B39" s="337">
        <v>17</v>
      </c>
      <c r="C39" s="315"/>
      <c r="D39" s="292" t="s">
        <v>192</v>
      </c>
      <c r="E39" s="292"/>
      <c r="F39" s="292"/>
      <c r="G39" s="292"/>
      <c r="H39" s="301"/>
    </row>
    <row r="40" spans="1:8" s="302" customFormat="1" ht="16.5" customHeight="1">
      <c r="A40" s="298"/>
      <c r="B40" s="337"/>
      <c r="C40" s="315"/>
      <c r="D40" s="292"/>
      <c r="E40" s="292"/>
      <c r="F40" s="292"/>
      <c r="G40" s="292"/>
      <c r="H40" s="301"/>
    </row>
    <row r="41" spans="1:8" s="302" customFormat="1" ht="16.5" customHeight="1">
      <c r="A41" s="298"/>
      <c r="B41" s="320"/>
      <c r="C41" s="299"/>
      <c r="D41" s="292"/>
      <c r="E41" s="292"/>
      <c r="F41" s="292"/>
      <c r="G41" s="292"/>
      <c r="H41" s="301"/>
    </row>
    <row r="42" spans="1:8" s="302" customFormat="1" ht="29.25" customHeight="1">
      <c r="A42" s="431" t="s">
        <v>197</v>
      </c>
      <c r="B42" s="432"/>
      <c r="C42" s="432"/>
      <c r="D42" s="432"/>
      <c r="E42" s="432"/>
      <c r="F42" s="432"/>
      <c r="G42" s="432"/>
      <c r="H42" s="433"/>
    </row>
    <row r="43" spans="1:8" s="302" customFormat="1" ht="14.25">
      <c r="A43" s="340"/>
      <c r="B43" s="341"/>
      <c r="C43" s="342"/>
      <c r="D43" s="343"/>
      <c r="E43" s="343"/>
      <c r="F43" s="343"/>
      <c r="G43" s="343"/>
      <c r="H43" s="344"/>
    </row>
    <row r="44" spans="1:8" s="296" customFormat="1" ht="17.25">
      <c r="A44" s="295"/>
      <c r="B44" s="318"/>
      <c r="C44" s="293"/>
      <c r="D44" s="295"/>
      <c r="E44" s="295"/>
      <c r="F44" s="295"/>
      <c r="G44" s="295"/>
      <c r="H44" s="295"/>
    </row>
    <row r="45" spans="1:8" s="296" customFormat="1" ht="17.25">
      <c r="A45" s="295"/>
      <c r="B45" s="318"/>
      <c r="C45" s="293"/>
      <c r="D45" s="295"/>
      <c r="E45" s="295"/>
      <c r="F45" s="295"/>
      <c r="G45" s="295"/>
      <c r="H45" s="295"/>
    </row>
    <row r="46" spans="1:8" s="296" customFormat="1" ht="17.25">
      <c r="A46" s="295"/>
      <c r="B46" s="318"/>
      <c r="C46" s="293"/>
      <c r="D46" s="295"/>
      <c r="E46" s="295"/>
      <c r="F46" s="295"/>
      <c r="G46" s="295"/>
      <c r="H46" s="295"/>
    </row>
    <row r="47" spans="1:8" s="296" customFormat="1" ht="17.25">
      <c r="A47" s="295"/>
      <c r="B47" s="318"/>
      <c r="C47" s="293"/>
      <c r="D47" s="295"/>
      <c r="E47" s="295"/>
      <c r="F47" s="295"/>
      <c r="G47" s="295"/>
      <c r="H47" s="295"/>
    </row>
    <row r="48" spans="1:8" s="296" customFormat="1" ht="17.25">
      <c r="A48" s="295"/>
      <c r="B48" s="318"/>
      <c r="C48" s="293"/>
      <c r="D48" s="295"/>
      <c r="E48" s="295"/>
      <c r="F48" s="295"/>
      <c r="G48" s="295"/>
      <c r="H48" s="295"/>
    </row>
    <row r="49" spans="1:8" s="296" customFormat="1" ht="17.25">
      <c r="A49" s="295"/>
      <c r="B49" s="318"/>
      <c r="C49" s="293"/>
      <c r="D49" s="295"/>
      <c r="E49" s="295"/>
      <c r="F49" s="295"/>
      <c r="G49" s="295"/>
      <c r="H49" s="295"/>
    </row>
    <row r="50" spans="1:8" s="296" customFormat="1" ht="17.25">
      <c r="A50" s="295"/>
      <c r="B50" s="318"/>
      <c r="C50" s="293"/>
      <c r="D50" s="295"/>
      <c r="E50" s="295"/>
      <c r="F50" s="295"/>
      <c r="G50" s="295"/>
      <c r="H50" s="295"/>
    </row>
    <row r="51" spans="1:8" s="296" customFormat="1" ht="17.25">
      <c r="A51" s="295"/>
      <c r="B51" s="318"/>
      <c r="C51" s="293"/>
      <c r="D51" s="295"/>
      <c r="E51" s="295"/>
      <c r="F51" s="295"/>
      <c r="G51" s="295"/>
      <c r="H51" s="295"/>
    </row>
    <row r="52" spans="1:8" s="296" customFormat="1" ht="17.25">
      <c r="A52" s="295"/>
      <c r="B52" s="318"/>
      <c r="C52" s="293"/>
      <c r="D52" s="295"/>
      <c r="E52" s="295"/>
      <c r="F52" s="295"/>
      <c r="G52" s="295"/>
      <c r="H52" s="295"/>
    </row>
    <row r="53" spans="1:8" s="296" customFormat="1" ht="17.25">
      <c r="A53" s="295"/>
      <c r="B53" s="318"/>
      <c r="C53" s="293"/>
      <c r="D53" s="295"/>
      <c r="E53" s="295"/>
      <c r="F53" s="295"/>
      <c r="G53" s="295"/>
      <c r="H53" s="295"/>
    </row>
    <row r="54" spans="1:8" s="296" customFormat="1" ht="17.25">
      <c r="A54" s="295"/>
      <c r="B54" s="318"/>
      <c r="C54" s="293"/>
      <c r="D54" s="295"/>
      <c r="E54" s="295"/>
      <c r="F54" s="295"/>
      <c r="G54" s="295"/>
      <c r="H54" s="295"/>
    </row>
    <row r="55" spans="2:3" s="296" customFormat="1" ht="17.25">
      <c r="B55" s="338"/>
      <c r="C55" s="297"/>
    </row>
    <row r="56" spans="2:3" s="296" customFormat="1" ht="17.25">
      <c r="B56" s="338"/>
      <c r="C56" s="297"/>
    </row>
    <row r="57" spans="2:3" s="296" customFormat="1" ht="17.25">
      <c r="B57" s="338"/>
      <c r="C57" s="297"/>
    </row>
    <row r="58" spans="2:3" s="296" customFormat="1" ht="17.25">
      <c r="B58" s="338"/>
      <c r="C58" s="297"/>
    </row>
    <row r="59" spans="2:3" s="296" customFormat="1" ht="17.25">
      <c r="B59" s="338"/>
      <c r="C59" s="297"/>
    </row>
    <row r="60" spans="2:3" s="296" customFormat="1" ht="17.25">
      <c r="B60" s="338"/>
      <c r="C60" s="297"/>
    </row>
    <row r="61" spans="2:3" s="296" customFormat="1" ht="17.25">
      <c r="B61" s="338"/>
      <c r="C61" s="297"/>
    </row>
    <row r="62" spans="2:3" s="296" customFormat="1" ht="17.25">
      <c r="B62" s="338"/>
      <c r="C62" s="297"/>
    </row>
    <row r="63" spans="2:3" s="296" customFormat="1" ht="17.25">
      <c r="B63" s="338"/>
      <c r="C63" s="297"/>
    </row>
    <row r="64" spans="2:3" s="296" customFormat="1" ht="17.25">
      <c r="B64" s="338"/>
      <c r="C64" s="297"/>
    </row>
    <row r="65" spans="2:3" s="296" customFormat="1" ht="17.25">
      <c r="B65" s="338"/>
      <c r="C65" s="297"/>
    </row>
    <row r="66" spans="2:3" s="296" customFormat="1" ht="17.25">
      <c r="B66" s="338"/>
      <c r="C66" s="297"/>
    </row>
    <row r="67" spans="2:3" s="296" customFormat="1" ht="17.25">
      <c r="B67" s="338"/>
      <c r="C67" s="297"/>
    </row>
    <row r="68" spans="2:3" s="296" customFormat="1" ht="17.25">
      <c r="B68" s="338"/>
      <c r="C68" s="297"/>
    </row>
    <row r="69" spans="2:3" s="296" customFormat="1" ht="17.25">
      <c r="B69" s="338"/>
      <c r="C69" s="297"/>
    </row>
    <row r="70" spans="2:3" s="296" customFormat="1" ht="17.25">
      <c r="B70" s="338"/>
      <c r="C70" s="297"/>
    </row>
    <row r="71" spans="2:3" s="296" customFormat="1" ht="17.25">
      <c r="B71" s="338"/>
      <c r="C71" s="297"/>
    </row>
    <row r="72" spans="2:3" s="296" customFormat="1" ht="17.25">
      <c r="B72" s="338"/>
      <c r="C72" s="297"/>
    </row>
    <row r="73" spans="2:3" s="296" customFormat="1" ht="17.25">
      <c r="B73" s="338"/>
      <c r="C73" s="297"/>
    </row>
    <row r="74" spans="2:3" s="296" customFormat="1" ht="17.25">
      <c r="B74" s="338"/>
      <c r="C74" s="297"/>
    </row>
    <row r="75" spans="2:3" s="296" customFormat="1" ht="17.25">
      <c r="B75" s="338"/>
      <c r="C75" s="297"/>
    </row>
    <row r="76" spans="2:3" s="296" customFormat="1" ht="17.25">
      <c r="B76" s="338"/>
      <c r="C76" s="297"/>
    </row>
    <row r="77" spans="2:3" s="296" customFormat="1" ht="17.25">
      <c r="B77" s="338"/>
      <c r="C77" s="297"/>
    </row>
    <row r="78" spans="2:3" s="296" customFormat="1" ht="17.25">
      <c r="B78" s="338"/>
      <c r="C78" s="297"/>
    </row>
    <row r="79" spans="2:3" s="296" customFormat="1" ht="17.25">
      <c r="B79" s="338"/>
      <c r="C79" s="297"/>
    </row>
    <row r="80" spans="2:3" s="296" customFormat="1" ht="17.25">
      <c r="B80" s="338"/>
      <c r="C80" s="297"/>
    </row>
  </sheetData>
  <mergeCells count="3">
    <mergeCell ref="A2:H2"/>
    <mergeCell ref="A3:H3"/>
    <mergeCell ref="A42:H42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J87"/>
  <sheetViews>
    <sheetView workbookViewId="0" topLeftCell="A1">
      <selection activeCell="A1" sqref="A1:G1"/>
    </sheetView>
  </sheetViews>
  <sheetFormatPr defaultColWidth="9.00390625" defaultRowHeight="13.5"/>
  <cols>
    <col min="1" max="1" width="6.125" style="0" customWidth="1"/>
    <col min="2" max="2" width="19.375" style="0" customWidth="1"/>
    <col min="3" max="3" width="12.875" style="0" customWidth="1"/>
    <col min="4" max="4" width="13.125" style="0" customWidth="1"/>
    <col min="5" max="6" width="11.875" style="0" customWidth="1"/>
    <col min="7" max="7" width="19.125" style="0" customWidth="1"/>
    <col min="8" max="8" width="11.50390625" style="0" customWidth="1"/>
  </cols>
  <sheetData>
    <row r="1" spans="1:9" ht="13.5" customHeight="1">
      <c r="A1" s="448"/>
      <c r="B1" s="449"/>
      <c r="C1" s="449"/>
      <c r="D1" s="449"/>
      <c r="E1" s="449"/>
      <c r="F1" s="449"/>
      <c r="G1" s="449"/>
      <c r="H1" s="50"/>
      <c r="I1" s="50"/>
    </row>
    <row r="19" ht="13.5">
      <c r="I19" s="59"/>
    </row>
    <row r="20" ht="14.25" thickBot="1"/>
    <row r="21" spans="1:7" ht="13.5">
      <c r="A21" s="105" t="s">
        <v>61</v>
      </c>
      <c r="B21" s="106" t="s">
        <v>62</v>
      </c>
      <c r="C21" s="87" t="s">
        <v>227</v>
      </c>
      <c r="D21" s="87" t="s">
        <v>173</v>
      </c>
      <c r="E21" s="106" t="s">
        <v>55</v>
      </c>
      <c r="F21" s="106" t="s">
        <v>63</v>
      </c>
      <c r="G21" s="107" t="s">
        <v>85</v>
      </c>
    </row>
    <row r="22" spans="1:7" ht="13.5">
      <c r="A22" s="108">
        <v>1</v>
      </c>
      <c r="B22" s="191" t="s">
        <v>218</v>
      </c>
      <c r="C22" s="9">
        <v>24241</v>
      </c>
      <c r="D22" s="9">
        <v>17473</v>
      </c>
      <c r="E22" s="123">
        <v>100.7</v>
      </c>
      <c r="F22" s="45">
        <f>SUM(C22/D22*100)</f>
        <v>138.73404681508615</v>
      </c>
      <c r="G22" s="109"/>
    </row>
    <row r="23" spans="1:7" ht="13.5">
      <c r="A23" s="108">
        <v>2</v>
      </c>
      <c r="B23" s="191" t="s">
        <v>204</v>
      </c>
      <c r="C23" s="9">
        <v>18037</v>
      </c>
      <c r="D23" s="9">
        <v>13469</v>
      </c>
      <c r="E23" s="123">
        <v>103.7</v>
      </c>
      <c r="F23" s="45">
        <f>SUM(C23/D23*100)</f>
        <v>133.9149157324226</v>
      </c>
      <c r="G23" s="109"/>
    </row>
    <row r="24" spans="1:7" ht="13.5">
      <c r="A24" s="108">
        <v>3</v>
      </c>
      <c r="B24" s="191" t="s">
        <v>201</v>
      </c>
      <c r="C24" s="9">
        <v>8117</v>
      </c>
      <c r="D24" s="9">
        <v>5912</v>
      </c>
      <c r="E24" s="123">
        <v>101.2</v>
      </c>
      <c r="F24" s="45">
        <f aca="true" t="shared" si="0" ref="F24:F32">SUM(C24/D24*100)</f>
        <v>137.29702300405955</v>
      </c>
      <c r="G24" s="109"/>
    </row>
    <row r="25" spans="1:7" ht="13.5">
      <c r="A25" s="108">
        <v>4</v>
      </c>
      <c r="B25" s="191" t="s">
        <v>214</v>
      </c>
      <c r="C25" s="9">
        <v>6122</v>
      </c>
      <c r="D25" s="9">
        <v>4542</v>
      </c>
      <c r="E25" s="123">
        <v>103.7</v>
      </c>
      <c r="F25" s="45">
        <f t="shared" si="0"/>
        <v>134.78643769264642</v>
      </c>
      <c r="G25" s="109"/>
    </row>
    <row r="26" spans="1:7" ht="13.5" customHeight="1">
      <c r="A26" s="108">
        <v>5</v>
      </c>
      <c r="B26" s="191" t="s">
        <v>203</v>
      </c>
      <c r="C26" s="9">
        <v>5947</v>
      </c>
      <c r="D26" s="9">
        <v>6601</v>
      </c>
      <c r="E26" s="123">
        <v>108.8</v>
      </c>
      <c r="F26" s="45">
        <f t="shared" si="0"/>
        <v>90.0924102408726</v>
      </c>
      <c r="G26" s="109"/>
    </row>
    <row r="27" spans="1:7" ht="13.5" customHeight="1">
      <c r="A27" s="108">
        <v>6</v>
      </c>
      <c r="B27" s="191" t="s">
        <v>130</v>
      </c>
      <c r="C27" s="9">
        <v>4382</v>
      </c>
      <c r="D27" s="9">
        <v>4210</v>
      </c>
      <c r="E27" s="123">
        <v>95.2</v>
      </c>
      <c r="F27" s="45">
        <f t="shared" si="0"/>
        <v>104.08551068883611</v>
      </c>
      <c r="G27" s="109"/>
    </row>
    <row r="28" spans="1:7" ht="13.5" customHeight="1">
      <c r="A28" s="108">
        <v>7</v>
      </c>
      <c r="B28" s="191" t="s">
        <v>206</v>
      </c>
      <c r="C28" s="114">
        <v>4266</v>
      </c>
      <c r="D28" s="114">
        <v>2966</v>
      </c>
      <c r="E28" s="123">
        <v>94.6</v>
      </c>
      <c r="F28" s="45">
        <f t="shared" si="0"/>
        <v>143.8300741739717</v>
      </c>
      <c r="G28" s="109"/>
    </row>
    <row r="29" spans="1:7" ht="13.5" customHeight="1">
      <c r="A29" s="108">
        <v>8</v>
      </c>
      <c r="B29" s="191" t="s">
        <v>198</v>
      </c>
      <c r="C29" s="114">
        <v>4090</v>
      </c>
      <c r="D29" s="114">
        <v>2991</v>
      </c>
      <c r="E29" s="123">
        <v>92.2</v>
      </c>
      <c r="F29" s="45">
        <f t="shared" si="0"/>
        <v>136.74356402540957</v>
      </c>
      <c r="G29" s="109"/>
    </row>
    <row r="30" spans="1:7" ht="13.5" customHeight="1">
      <c r="A30" s="108">
        <v>9</v>
      </c>
      <c r="B30" s="191" t="s">
        <v>221</v>
      </c>
      <c r="C30" s="114">
        <v>3871</v>
      </c>
      <c r="D30" s="114">
        <v>2115</v>
      </c>
      <c r="E30" s="123">
        <v>89.4</v>
      </c>
      <c r="F30" s="45">
        <f t="shared" si="0"/>
        <v>183.0260047281324</v>
      </c>
      <c r="G30" s="109"/>
    </row>
    <row r="31" spans="1:7" ht="13.5" customHeight="1" thickBot="1">
      <c r="A31" s="110">
        <v>10</v>
      </c>
      <c r="B31" s="191" t="s">
        <v>209</v>
      </c>
      <c r="C31" s="111">
        <v>3413</v>
      </c>
      <c r="D31" s="111">
        <v>5411</v>
      </c>
      <c r="E31" s="124">
        <v>96.4</v>
      </c>
      <c r="F31" s="45">
        <f t="shared" si="0"/>
        <v>63.07521715024949</v>
      </c>
      <c r="G31" s="112"/>
    </row>
    <row r="32" spans="1:7" ht="13.5" customHeight="1" thickBot="1">
      <c r="A32" s="93"/>
      <c r="B32" s="94" t="s">
        <v>81</v>
      </c>
      <c r="C32" s="95">
        <v>92392</v>
      </c>
      <c r="D32" s="95">
        <v>82182</v>
      </c>
      <c r="E32" s="96">
        <v>99.8</v>
      </c>
      <c r="F32" s="120">
        <f t="shared" si="0"/>
        <v>112.42364508043123</v>
      </c>
      <c r="G32" s="137">
        <v>87.7</v>
      </c>
    </row>
    <row r="33" ht="13.5" customHeight="1"/>
    <row r="34" ht="13.5" customHeight="1">
      <c r="C34">
        <v>105912</v>
      </c>
    </row>
    <row r="35" ht="13.5" customHeight="1">
      <c r="J35" s="67"/>
    </row>
    <row r="36" ht="13.5" customHeight="1"/>
    <row r="52" ht="14.25" thickBot="1"/>
    <row r="53" spans="1:7" ht="13.5">
      <c r="A53" s="105" t="s">
        <v>61</v>
      </c>
      <c r="B53" s="106" t="s">
        <v>62</v>
      </c>
      <c r="C53" s="87" t="s">
        <v>227</v>
      </c>
      <c r="D53" s="87" t="s">
        <v>173</v>
      </c>
      <c r="E53" s="106" t="s">
        <v>55</v>
      </c>
      <c r="F53" s="106" t="s">
        <v>63</v>
      </c>
      <c r="G53" s="107" t="s">
        <v>85</v>
      </c>
    </row>
    <row r="54" spans="1:7" ht="13.5">
      <c r="A54" s="108">
        <v>1</v>
      </c>
      <c r="B54" s="191" t="s">
        <v>123</v>
      </c>
      <c r="C54" s="9">
        <v>173668</v>
      </c>
      <c r="D54" s="9">
        <v>163655</v>
      </c>
      <c r="E54" s="45">
        <v>100.2</v>
      </c>
      <c r="F54" s="45">
        <f aca="true" t="shared" si="1" ref="F54:F64">SUM(C54/D54*100)</f>
        <v>106.11835874247654</v>
      </c>
      <c r="G54" s="109"/>
    </row>
    <row r="55" spans="1:7" ht="13.5">
      <c r="A55" s="108">
        <v>2</v>
      </c>
      <c r="B55" s="191" t="s">
        <v>207</v>
      </c>
      <c r="C55" s="9">
        <v>19159</v>
      </c>
      <c r="D55" s="9">
        <v>17944</v>
      </c>
      <c r="E55" s="45">
        <v>96.5</v>
      </c>
      <c r="F55" s="45">
        <f t="shared" si="1"/>
        <v>106.77106553722693</v>
      </c>
      <c r="G55" s="109"/>
    </row>
    <row r="56" spans="1:7" ht="13.5">
      <c r="A56" s="108">
        <v>3</v>
      </c>
      <c r="B56" s="191" t="s">
        <v>124</v>
      </c>
      <c r="C56" s="9">
        <v>18893</v>
      </c>
      <c r="D56" s="9">
        <v>19241</v>
      </c>
      <c r="E56" s="45">
        <v>97.6</v>
      </c>
      <c r="F56" s="45">
        <f t="shared" si="1"/>
        <v>98.1913621953121</v>
      </c>
      <c r="G56" s="109"/>
    </row>
    <row r="57" spans="1:7" ht="13.5">
      <c r="A57" s="108">
        <v>4</v>
      </c>
      <c r="B57" s="191" t="s">
        <v>204</v>
      </c>
      <c r="C57" s="9">
        <v>9022</v>
      </c>
      <c r="D57" s="9">
        <v>9377</v>
      </c>
      <c r="E57" s="45">
        <v>103.1</v>
      </c>
      <c r="F57" s="45">
        <f t="shared" si="1"/>
        <v>96.2141409832569</v>
      </c>
      <c r="G57" s="109"/>
    </row>
    <row r="58" spans="1:7" ht="13.5">
      <c r="A58" s="108">
        <v>5</v>
      </c>
      <c r="B58" s="192" t="s">
        <v>130</v>
      </c>
      <c r="C58" s="9">
        <v>7262</v>
      </c>
      <c r="D58" s="9">
        <v>12093</v>
      </c>
      <c r="E58" s="45">
        <v>87.2</v>
      </c>
      <c r="F58" s="45">
        <f t="shared" si="1"/>
        <v>60.0512693293641</v>
      </c>
      <c r="G58" s="109"/>
    </row>
    <row r="59" spans="1:7" ht="13.5">
      <c r="A59" s="108">
        <v>6</v>
      </c>
      <c r="B59" s="192" t="s">
        <v>215</v>
      </c>
      <c r="C59" s="9">
        <v>6800</v>
      </c>
      <c r="D59" s="9">
        <v>5424</v>
      </c>
      <c r="E59" s="45">
        <v>117</v>
      </c>
      <c r="F59" s="45">
        <f t="shared" si="1"/>
        <v>125.36873156342183</v>
      </c>
      <c r="G59" s="109"/>
    </row>
    <row r="60" spans="1:7" ht="13.5">
      <c r="A60" s="108">
        <v>7</v>
      </c>
      <c r="B60" s="192" t="s">
        <v>214</v>
      </c>
      <c r="C60" s="9">
        <v>6520</v>
      </c>
      <c r="D60" s="9">
        <v>5457</v>
      </c>
      <c r="E60" s="164">
        <v>93.2</v>
      </c>
      <c r="F60" s="45">
        <f t="shared" si="1"/>
        <v>119.47956752794575</v>
      </c>
      <c r="G60" s="109"/>
    </row>
    <row r="61" spans="1:7" ht="13.5">
      <c r="A61" s="108">
        <v>8</v>
      </c>
      <c r="B61" s="192" t="s">
        <v>205</v>
      </c>
      <c r="C61" s="9">
        <v>5980</v>
      </c>
      <c r="D61" s="9">
        <v>5998</v>
      </c>
      <c r="E61" s="45">
        <v>92</v>
      </c>
      <c r="F61" s="45">
        <f t="shared" si="1"/>
        <v>99.69989996665555</v>
      </c>
      <c r="G61" s="109"/>
    </row>
    <row r="62" spans="1:7" ht="13.5">
      <c r="A62" s="108">
        <v>9</v>
      </c>
      <c r="B62" s="192" t="s">
        <v>206</v>
      </c>
      <c r="C62" s="9">
        <v>5535</v>
      </c>
      <c r="D62" s="9">
        <v>4906</v>
      </c>
      <c r="E62" s="45">
        <v>99.6</v>
      </c>
      <c r="F62" s="45">
        <f t="shared" si="1"/>
        <v>112.82103546677537</v>
      </c>
      <c r="G62" s="109"/>
    </row>
    <row r="63" spans="1:8" ht="14.25" thickBot="1">
      <c r="A63" s="113">
        <v>10</v>
      </c>
      <c r="B63" s="192" t="s">
        <v>198</v>
      </c>
      <c r="C63" s="114">
        <v>5516</v>
      </c>
      <c r="D63" s="114">
        <v>2095</v>
      </c>
      <c r="E63" s="115">
        <v>97.8</v>
      </c>
      <c r="F63" s="115">
        <f t="shared" si="1"/>
        <v>263.29355608591885</v>
      </c>
      <c r="G63" s="117"/>
      <c r="H63" s="23"/>
    </row>
    <row r="64" spans="1:7" ht="14.25" thickBot="1">
      <c r="A64" s="93"/>
      <c r="B64" s="118" t="s">
        <v>84</v>
      </c>
      <c r="C64" s="119">
        <v>274011</v>
      </c>
      <c r="D64" s="119">
        <v>269917</v>
      </c>
      <c r="E64" s="120">
        <v>98.7</v>
      </c>
      <c r="F64" s="120">
        <f t="shared" si="1"/>
        <v>101.51676256034263</v>
      </c>
      <c r="G64" s="122">
        <v>61.8</v>
      </c>
    </row>
    <row r="67" spans="2:6" ht="13.5">
      <c r="B67" s="71"/>
      <c r="C67" s="34"/>
      <c r="D67" s="34"/>
      <c r="E67" s="73"/>
      <c r="F67" s="74"/>
    </row>
    <row r="68" spans="2:6" ht="13.5">
      <c r="B68" s="71"/>
      <c r="C68" s="34"/>
      <c r="D68" s="34"/>
      <c r="F68" s="74"/>
    </row>
    <row r="69" spans="2:6" ht="13.5">
      <c r="B69" s="72"/>
      <c r="C69" s="34"/>
      <c r="D69" s="34"/>
      <c r="F69" s="74"/>
    </row>
    <row r="70" spans="2:6" ht="13.5">
      <c r="B70" s="71"/>
      <c r="C70" s="34"/>
      <c r="D70" s="34"/>
      <c r="F70" s="74"/>
    </row>
    <row r="71" spans="2:6" ht="13.5">
      <c r="B71" s="72"/>
      <c r="C71" s="34"/>
      <c r="D71" s="34"/>
      <c r="F71" s="74"/>
    </row>
    <row r="72" spans="2:6" ht="13.5">
      <c r="B72" s="71"/>
      <c r="C72" s="34"/>
      <c r="D72" s="34"/>
      <c r="F72" s="74"/>
    </row>
    <row r="73" spans="2:6" ht="13.5">
      <c r="B73" s="71"/>
      <c r="C73" s="34"/>
      <c r="D73" s="34"/>
      <c r="F73" s="74"/>
    </row>
    <row r="74" spans="2:6" ht="13.5">
      <c r="B74" s="71"/>
      <c r="C74" s="34"/>
      <c r="D74" s="34"/>
      <c r="F74" s="74"/>
    </row>
    <row r="75" spans="2:6" ht="13.5">
      <c r="B75" s="1"/>
      <c r="C75" s="34"/>
      <c r="D75" s="34"/>
      <c r="F75" s="74"/>
    </row>
    <row r="76" spans="2:6" ht="13.5">
      <c r="B76" s="1"/>
      <c r="C76" s="1"/>
      <c r="D76" s="1"/>
      <c r="F76" s="1"/>
    </row>
    <row r="77" spans="2:6" ht="13.5">
      <c r="B77" s="1"/>
      <c r="C77" s="1"/>
      <c r="D77" s="1"/>
      <c r="F77" s="1"/>
    </row>
    <row r="78" spans="2:6" ht="13.5">
      <c r="B78" s="1"/>
      <c r="C78" s="1"/>
      <c r="D78" s="1"/>
      <c r="F78" s="1"/>
    </row>
    <row r="79" spans="2:6" ht="13.5">
      <c r="B79" s="1"/>
      <c r="C79" s="1"/>
      <c r="D79" s="1"/>
      <c r="F79" s="1"/>
    </row>
    <row r="80" spans="2:6" ht="13.5">
      <c r="B80" s="1"/>
      <c r="C80" s="1"/>
      <c r="D80" s="1"/>
      <c r="E80" s="1"/>
      <c r="F80" s="1"/>
    </row>
    <row r="81" spans="2:6" ht="13.5">
      <c r="B81" s="1"/>
      <c r="C81" s="1"/>
      <c r="D81" s="1"/>
      <c r="E81" s="1"/>
      <c r="F81" s="1"/>
    </row>
    <row r="82" spans="2:6" ht="13.5">
      <c r="B82" s="1"/>
      <c r="C82" s="1"/>
      <c r="D82" s="1"/>
      <c r="E82" s="1"/>
      <c r="F82" s="1"/>
    </row>
    <row r="83" spans="2:6" ht="13.5">
      <c r="B83" s="1"/>
      <c r="C83" s="1"/>
      <c r="D83" s="1"/>
      <c r="E83" s="1"/>
      <c r="F83" s="1"/>
    </row>
    <row r="84" spans="2:3" ht="13.5">
      <c r="B84" s="1"/>
      <c r="C84" s="1"/>
    </row>
    <row r="85" spans="2:3" ht="13.5">
      <c r="B85" s="1"/>
      <c r="C85" s="1"/>
    </row>
    <row r="86" spans="2:3" ht="13.5">
      <c r="B86" s="1"/>
      <c r="C86" s="1"/>
    </row>
    <row r="87" spans="2:3" ht="13.5">
      <c r="B87" s="1"/>
      <c r="C87" s="1"/>
    </row>
  </sheetData>
  <mergeCells count="1">
    <mergeCell ref="A1:G1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95" r:id="rId2"/>
  <headerFooter alignWithMargins="0">
    <oddFooter>&amp;C
&amp;14-10-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7"/>
  </sheetPr>
  <dimension ref="A21:H81"/>
  <sheetViews>
    <sheetView workbookViewId="0" topLeftCell="A1">
      <selection activeCell="A1" sqref="A1"/>
    </sheetView>
  </sheetViews>
  <sheetFormatPr defaultColWidth="9.00390625" defaultRowHeight="13.5"/>
  <cols>
    <col min="1" max="1" width="6.125" style="0" customWidth="1"/>
    <col min="2" max="2" width="19.375" style="0" customWidth="1"/>
    <col min="3" max="4" width="13.25390625" style="0" customWidth="1"/>
    <col min="5" max="6" width="11.875" style="0" customWidth="1"/>
    <col min="7" max="7" width="18.125" style="0" customWidth="1"/>
  </cols>
  <sheetData>
    <row r="20" ht="14.25" thickBot="1"/>
    <row r="21" spans="1:7" ht="13.5">
      <c r="A21" s="105" t="s">
        <v>61</v>
      </c>
      <c r="B21" s="106" t="s">
        <v>62</v>
      </c>
      <c r="C21" s="87" t="s">
        <v>227</v>
      </c>
      <c r="D21" s="87" t="s">
        <v>173</v>
      </c>
      <c r="E21" s="106" t="s">
        <v>55</v>
      </c>
      <c r="F21" s="106" t="s">
        <v>63</v>
      </c>
      <c r="G21" s="107" t="s">
        <v>85</v>
      </c>
    </row>
    <row r="22" spans="1:7" ht="13.5">
      <c r="A22" s="30">
        <v>1</v>
      </c>
      <c r="B22" s="191" t="s">
        <v>112</v>
      </c>
      <c r="C22" s="9">
        <v>54873</v>
      </c>
      <c r="D22" s="9">
        <v>41857</v>
      </c>
      <c r="E22" s="45">
        <v>92.8</v>
      </c>
      <c r="F22" s="45">
        <f>SUM(C22/D22*100)</f>
        <v>131.09635186468213</v>
      </c>
      <c r="G22" s="109"/>
    </row>
    <row r="23" spans="1:7" ht="13.5">
      <c r="A23" s="30">
        <v>2</v>
      </c>
      <c r="B23" s="191" t="s">
        <v>202</v>
      </c>
      <c r="C23" s="9">
        <v>36811</v>
      </c>
      <c r="D23" s="9">
        <v>40165</v>
      </c>
      <c r="E23" s="45">
        <v>98.5</v>
      </c>
      <c r="F23" s="45">
        <f aca="true" t="shared" si="0" ref="F23:F32">SUM(C23/D23*100)</f>
        <v>91.64944603510519</v>
      </c>
      <c r="G23" s="109"/>
    </row>
    <row r="24" spans="1:7" ht="13.5" customHeight="1">
      <c r="A24" s="30">
        <v>3</v>
      </c>
      <c r="B24" s="191" t="s">
        <v>216</v>
      </c>
      <c r="C24" s="9">
        <v>34893</v>
      </c>
      <c r="D24" s="9">
        <v>33793</v>
      </c>
      <c r="E24" s="45">
        <v>133.9</v>
      </c>
      <c r="F24" s="45">
        <f t="shared" si="0"/>
        <v>103.2551120054449</v>
      </c>
      <c r="G24" s="109"/>
    </row>
    <row r="25" spans="1:7" ht="13.5">
      <c r="A25" s="30">
        <v>4</v>
      </c>
      <c r="B25" s="191" t="s">
        <v>198</v>
      </c>
      <c r="C25" s="9">
        <v>34768</v>
      </c>
      <c r="D25" s="9">
        <v>39534</v>
      </c>
      <c r="E25" s="45">
        <v>95</v>
      </c>
      <c r="F25" s="45">
        <f t="shared" si="0"/>
        <v>87.9445540547377</v>
      </c>
      <c r="G25" s="109"/>
    </row>
    <row r="26" spans="1:7" ht="13.5">
      <c r="A26" s="30">
        <v>5</v>
      </c>
      <c r="B26" s="191" t="s">
        <v>213</v>
      </c>
      <c r="C26" s="9">
        <v>32058</v>
      </c>
      <c r="D26" s="9">
        <v>34478</v>
      </c>
      <c r="E26" s="45">
        <v>89.9</v>
      </c>
      <c r="F26" s="45">
        <f t="shared" si="0"/>
        <v>92.98103138233076</v>
      </c>
      <c r="G26" s="109"/>
    </row>
    <row r="27" spans="1:7" ht="13.5" customHeight="1">
      <c r="A27" s="30">
        <v>6</v>
      </c>
      <c r="B27" s="191" t="s">
        <v>201</v>
      </c>
      <c r="C27" s="9">
        <v>24715</v>
      </c>
      <c r="D27" s="9">
        <v>34490</v>
      </c>
      <c r="E27" s="45">
        <v>101.1</v>
      </c>
      <c r="F27" s="45">
        <f t="shared" si="0"/>
        <v>71.65845172513772</v>
      </c>
      <c r="G27" s="109"/>
    </row>
    <row r="28" spans="1:7" ht="13.5" customHeight="1">
      <c r="A28" s="30">
        <v>7</v>
      </c>
      <c r="B28" s="192" t="s">
        <v>130</v>
      </c>
      <c r="C28" s="9">
        <v>18910</v>
      </c>
      <c r="D28" s="9">
        <v>20248</v>
      </c>
      <c r="E28" s="45">
        <v>106.4</v>
      </c>
      <c r="F28" s="45">
        <f t="shared" si="0"/>
        <v>93.3919399446859</v>
      </c>
      <c r="G28" s="109"/>
    </row>
    <row r="29" spans="1:7" ht="13.5">
      <c r="A29" s="30">
        <v>8</v>
      </c>
      <c r="B29" s="192" t="s">
        <v>215</v>
      </c>
      <c r="C29" s="9">
        <v>17059</v>
      </c>
      <c r="D29" s="9">
        <v>13240</v>
      </c>
      <c r="E29" s="45">
        <v>105.2</v>
      </c>
      <c r="F29" s="45">
        <f t="shared" si="0"/>
        <v>128.8444108761329</v>
      </c>
      <c r="G29" s="109"/>
    </row>
    <row r="30" spans="1:7" ht="13.5">
      <c r="A30" s="30">
        <v>9</v>
      </c>
      <c r="B30" s="192" t="s">
        <v>207</v>
      </c>
      <c r="C30" s="9">
        <v>15688</v>
      </c>
      <c r="D30" s="9">
        <v>16295</v>
      </c>
      <c r="E30" s="45">
        <v>97.8</v>
      </c>
      <c r="F30" s="361">
        <f t="shared" si="0"/>
        <v>96.27493096041731</v>
      </c>
      <c r="G30" s="109"/>
    </row>
    <row r="31" spans="1:7" ht="14.25" thickBot="1">
      <c r="A31" s="121">
        <v>10</v>
      </c>
      <c r="B31" s="192" t="s">
        <v>204</v>
      </c>
      <c r="C31" s="114">
        <v>14246</v>
      </c>
      <c r="D31" s="114">
        <v>11337</v>
      </c>
      <c r="E31" s="115">
        <v>165.9</v>
      </c>
      <c r="F31" s="115">
        <f t="shared" si="0"/>
        <v>125.65934550586574</v>
      </c>
      <c r="G31" s="117"/>
    </row>
    <row r="32" spans="1:7" ht="14.25" thickBot="1">
      <c r="A32" s="93"/>
      <c r="B32" s="94" t="s">
        <v>86</v>
      </c>
      <c r="C32" s="95">
        <v>363075</v>
      </c>
      <c r="D32" s="95">
        <v>362896</v>
      </c>
      <c r="E32" s="98">
        <v>99.5</v>
      </c>
      <c r="F32" s="120">
        <f t="shared" si="0"/>
        <v>100.0493254265685</v>
      </c>
      <c r="G32" s="137">
        <v>58.8</v>
      </c>
    </row>
    <row r="33" spans="5:6" ht="13.5">
      <c r="E33" s="73"/>
      <c r="F33" s="23"/>
    </row>
    <row r="35" spans="5:6" ht="13.5">
      <c r="E35" s="73"/>
      <c r="F35" s="23"/>
    </row>
    <row r="36" spans="5:6" ht="13.5">
      <c r="E36" s="73"/>
      <c r="F36" s="23"/>
    </row>
    <row r="37" spans="5:6" ht="13.5">
      <c r="E37" s="73"/>
      <c r="F37" s="23"/>
    </row>
    <row r="38" spans="5:6" ht="13.5">
      <c r="E38" s="73"/>
      <c r="F38" s="23"/>
    </row>
    <row r="39" spans="5:6" ht="13.5">
      <c r="E39" s="73"/>
      <c r="F39" s="23"/>
    </row>
    <row r="40" spans="5:6" ht="13.5">
      <c r="E40" s="73"/>
      <c r="F40" s="23"/>
    </row>
    <row r="41" spans="5:6" ht="13.5">
      <c r="E41" s="73"/>
      <c r="F41" s="23"/>
    </row>
    <row r="42" spans="5:6" ht="13.5">
      <c r="E42" s="73"/>
      <c r="F42" s="23"/>
    </row>
    <row r="43" spans="5:6" ht="13.5">
      <c r="E43" s="73"/>
      <c r="F43" s="23"/>
    </row>
    <row r="44" ht="13.5">
      <c r="E44" s="1"/>
    </row>
    <row r="52" ht="14.25" thickBot="1"/>
    <row r="53" spans="1:7" ht="13.5">
      <c r="A53" s="105" t="s">
        <v>61</v>
      </c>
      <c r="B53" s="106" t="s">
        <v>62</v>
      </c>
      <c r="C53" s="87" t="s">
        <v>227</v>
      </c>
      <c r="D53" s="87" t="s">
        <v>173</v>
      </c>
      <c r="E53" s="106" t="s">
        <v>55</v>
      </c>
      <c r="F53" s="106" t="s">
        <v>63</v>
      </c>
      <c r="G53" s="107" t="s">
        <v>85</v>
      </c>
    </row>
    <row r="54" spans="1:7" ht="13.5">
      <c r="A54" s="108">
        <v>1</v>
      </c>
      <c r="B54" s="191" t="s">
        <v>132</v>
      </c>
      <c r="C54" s="9">
        <v>17751</v>
      </c>
      <c r="D54" s="9">
        <v>27702</v>
      </c>
      <c r="E54" s="123">
        <v>166</v>
      </c>
      <c r="F54" s="45">
        <f>SUM(C54/D54*100)</f>
        <v>64.07840589127139</v>
      </c>
      <c r="G54" s="109"/>
    </row>
    <row r="55" spans="1:7" ht="13.5">
      <c r="A55" s="108">
        <v>2</v>
      </c>
      <c r="B55" s="191" t="s">
        <v>126</v>
      </c>
      <c r="C55" s="9">
        <v>5723</v>
      </c>
      <c r="D55" s="9">
        <v>4784</v>
      </c>
      <c r="E55" s="123">
        <v>97.2</v>
      </c>
      <c r="F55" s="45">
        <f aca="true" t="shared" si="1" ref="F55:F64">SUM(C55/D55*100)</f>
        <v>119.62792642140468</v>
      </c>
      <c r="G55" s="109"/>
    </row>
    <row r="56" spans="1:7" ht="13.5">
      <c r="A56" s="108">
        <v>3</v>
      </c>
      <c r="B56" s="191" t="s">
        <v>130</v>
      </c>
      <c r="C56" s="9">
        <v>3436</v>
      </c>
      <c r="D56" s="9">
        <v>2478</v>
      </c>
      <c r="E56" s="123">
        <v>105.3</v>
      </c>
      <c r="F56" s="45">
        <f t="shared" si="1"/>
        <v>138.66020984665053</v>
      </c>
      <c r="G56" s="109"/>
    </row>
    <row r="57" spans="1:8" ht="13.5">
      <c r="A57" s="108">
        <v>4</v>
      </c>
      <c r="B57" s="191" t="s">
        <v>198</v>
      </c>
      <c r="C57" s="9">
        <v>2780</v>
      </c>
      <c r="D57" s="9">
        <v>3376</v>
      </c>
      <c r="E57" s="123">
        <v>103.6</v>
      </c>
      <c r="F57" s="45">
        <f t="shared" si="1"/>
        <v>82.34597156398105</v>
      </c>
      <c r="G57" s="109"/>
      <c r="H57" s="72"/>
    </row>
    <row r="58" spans="1:7" ht="13.5">
      <c r="A58" s="108">
        <v>5</v>
      </c>
      <c r="B58" s="191" t="s">
        <v>125</v>
      </c>
      <c r="C58" s="9">
        <v>2512</v>
      </c>
      <c r="D58" s="9">
        <v>3461</v>
      </c>
      <c r="E58" s="123">
        <v>102.3</v>
      </c>
      <c r="F58" s="45">
        <f t="shared" si="1"/>
        <v>72.58017913897717</v>
      </c>
      <c r="G58" s="109"/>
    </row>
    <row r="59" spans="1:7" ht="13.5">
      <c r="A59" s="108">
        <v>6</v>
      </c>
      <c r="B59" s="191" t="s">
        <v>202</v>
      </c>
      <c r="C59" s="9">
        <v>2087</v>
      </c>
      <c r="D59" s="9">
        <v>2150</v>
      </c>
      <c r="E59" s="123">
        <v>105</v>
      </c>
      <c r="F59" s="45">
        <f t="shared" si="1"/>
        <v>97.06976744186046</v>
      </c>
      <c r="G59" s="109"/>
    </row>
    <row r="60" spans="1:7" ht="13.5">
      <c r="A60" s="108">
        <v>7</v>
      </c>
      <c r="B60" s="192" t="s">
        <v>217</v>
      </c>
      <c r="C60" s="9">
        <v>1392</v>
      </c>
      <c r="D60" s="9">
        <v>1343</v>
      </c>
      <c r="E60" s="123">
        <v>106.4</v>
      </c>
      <c r="F60" s="45">
        <f t="shared" si="1"/>
        <v>103.64854802680566</v>
      </c>
      <c r="G60" s="109"/>
    </row>
    <row r="61" spans="1:7" ht="13.5">
      <c r="A61" s="108">
        <v>8</v>
      </c>
      <c r="B61" s="192" t="s">
        <v>135</v>
      </c>
      <c r="C61" s="9">
        <v>1312</v>
      </c>
      <c r="D61" s="9">
        <v>1088</v>
      </c>
      <c r="E61" s="123">
        <v>96.3</v>
      </c>
      <c r="F61" s="45">
        <f t="shared" si="1"/>
        <v>120.58823529411764</v>
      </c>
      <c r="G61" s="109"/>
    </row>
    <row r="62" spans="1:7" ht="13.5">
      <c r="A62" s="108">
        <v>9</v>
      </c>
      <c r="B62" s="192" t="s">
        <v>201</v>
      </c>
      <c r="C62" s="9">
        <v>1178</v>
      </c>
      <c r="D62" s="9">
        <v>1786</v>
      </c>
      <c r="E62" s="123">
        <v>59.3</v>
      </c>
      <c r="F62" s="45">
        <f t="shared" si="1"/>
        <v>65.95744680851064</v>
      </c>
      <c r="G62" s="109"/>
    </row>
    <row r="63" spans="1:7" ht="14.25" thickBot="1">
      <c r="A63" s="110">
        <v>10</v>
      </c>
      <c r="B63" s="193" t="s">
        <v>255</v>
      </c>
      <c r="C63" s="111">
        <v>504</v>
      </c>
      <c r="D63" s="111">
        <v>571</v>
      </c>
      <c r="E63" s="124">
        <v>112.2</v>
      </c>
      <c r="F63" s="45">
        <f t="shared" si="1"/>
        <v>88.2661996497373</v>
      </c>
      <c r="G63" s="112"/>
    </row>
    <row r="64" spans="1:7" ht="14.25" thickBot="1">
      <c r="A64" s="93"/>
      <c r="B64" s="94" t="s">
        <v>82</v>
      </c>
      <c r="C64" s="95">
        <v>41355</v>
      </c>
      <c r="D64" s="95">
        <v>52064</v>
      </c>
      <c r="E64" s="96">
        <v>118.8</v>
      </c>
      <c r="F64" s="120">
        <f t="shared" si="1"/>
        <v>79.4310848186847</v>
      </c>
      <c r="G64" s="137">
        <v>177.4</v>
      </c>
    </row>
    <row r="67" spans="5:6" ht="13.5">
      <c r="E67" s="73"/>
      <c r="F67" s="73"/>
    </row>
    <row r="68" spans="5:6" ht="13.5">
      <c r="E68" s="73"/>
      <c r="F68" s="73"/>
    </row>
    <row r="69" spans="5:6" ht="13.5">
      <c r="E69" s="73"/>
      <c r="F69" s="73"/>
    </row>
    <row r="70" spans="5:6" ht="13.5">
      <c r="E70" s="73"/>
      <c r="F70" s="73"/>
    </row>
    <row r="71" spans="5:6" ht="13.5">
      <c r="E71" s="73"/>
      <c r="F71" s="73"/>
    </row>
    <row r="72" spans="5:6" ht="13.5">
      <c r="E72" s="73"/>
      <c r="F72" s="73"/>
    </row>
    <row r="73" spans="5:6" ht="13.5">
      <c r="E73" s="73"/>
      <c r="F73" s="73"/>
    </row>
    <row r="74" spans="5:6" ht="13.5">
      <c r="E74" s="73"/>
      <c r="F74" s="73"/>
    </row>
    <row r="75" spans="5:6" ht="13.5">
      <c r="E75" s="73"/>
      <c r="F75" s="73"/>
    </row>
    <row r="76" spans="5:6" ht="13.5">
      <c r="E76" s="73"/>
      <c r="F76" s="73"/>
    </row>
    <row r="77" spans="5:6" ht="13.5">
      <c r="E77" s="1"/>
      <c r="F77" s="73"/>
    </row>
    <row r="78" spans="5:6" ht="13.5">
      <c r="E78" s="1"/>
      <c r="F78" s="73"/>
    </row>
    <row r="79" spans="5:6" ht="13.5">
      <c r="E79" s="1"/>
      <c r="F79" s="73"/>
    </row>
    <row r="80" spans="5:6" ht="13.5">
      <c r="E80" s="1"/>
      <c r="F80" s="73"/>
    </row>
    <row r="81" spans="5:6" ht="13.5">
      <c r="E81" s="1"/>
      <c r="F81" s="1"/>
    </row>
  </sheetData>
  <printOptions/>
  <pageMargins left="0.7874015748031497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&amp;14-11-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20:I68"/>
  <sheetViews>
    <sheetView workbookViewId="0" topLeftCell="A1">
      <selection activeCell="A1" sqref="A1"/>
    </sheetView>
  </sheetViews>
  <sheetFormatPr defaultColWidth="9.00390625" defaultRowHeight="13.5"/>
  <cols>
    <col min="1" max="1" width="6.125" style="0" customWidth="1"/>
    <col min="2" max="2" width="19.375" style="0" customWidth="1"/>
    <col min="3" max="4" width="13.25390625" style="0" customWidth="1"/>
    <col min="5" max="6" width="11.875" style="0" customWidth="1"/>
    <col min="7" max="7" width="18.625" style="0" customWidth="1"/>
  </cols>
  <sheetData>
    <row r="19" ht="14.25" thickBot="1"/>
    <row r="20" spans="1:7" ht="13.5">
      <c r="A20" s="105" t="s">
        <v>61</v>
      </c>
      <c r="B20" s="106" t="s">
        <v>62</v>
      </c>
      <c r="C20" s="87" t="s">
        <v>227</v>
      </c>
      <c r="D20" s="87" t="s">
        <v>173</v>
      </c>
      <c r="E20" s="106" t="s">
        <v>55</v>
      </c>
      <c r="F20" s="106" t="s">
        <v>63</v>
      </c>
      <c r="G20" s="107" t="s">
        <v>85</v>
      </c>
    </row>
    <row r="21" spans="1:7" ht="13.5">
      <c r="A21" s="108">
        <v>1</v>
      </c>
      <c r="B21" s="191" t="s">
        <v>134</v>
      </c>
      <c r="C21" s="9">
        <v>36203</v>
      </c>
      <c r="D21" s="9">
        <v>28162</v>
      </c>
      <c r="E21" s="123">
        <v>98.3</v>
      </c>
      <c r="F21" s="45">
        <f aca="true" t="shared" si="0" ref="F21:F31">SUM(C21/D21*100)</f>
        <v>128.55265961224345</v>
      </c>
      <c r="G21" s="109"/>
    </row>
    <row r="22" spans="1:7" ht="13.5">
      <c r="A22" s="108">
        <v>2</v>
      </c>
      <c r="B22" s="191" t="s">
        <v>78</v>
      </c>
      <c r="C22" s="9">
        <v>17256</v>
      </c>
      <c r="D22" s="9">
        <v>17421</v>
      </c>
      <c r="E22" s="123">
        <v>104.2</v>
      </c>
      <c r="F22" s="45">
        <f t="shared" si="0"/>
        <v>99.05286722920613</v>
      </c>
      <c r="G22" s="109"/>
    </row>
    <row r="23" spans="1:7" ht="13.5" customHeight="1">
      <c r="A23" s="108">
        <v>3</v>
      </c>
      <c r="B23" s="191" t="s">
        <v>124</v>
      </c>
      <c r="C23" s="9">
        <v>8797</v>
      </c>
      <c r="D23" s="9">
        <v>11790</v>
      </c>
      <c r="E23" s="123">
        <v>94.8</v>
      </c>
      <c r="F23" s="45">
        <f t="shared" si="0"/>
        <v>74.61407972858355</v>
      </c>
      <c r="G23" s="109"/>
    </row>
    <row r="24" spans="1:7" ht="13.5" customHeight="1">
      <c r="A24" s="108">
        <v>4</v>
      </c>
      <c r="B24" s="192" t="s">
        <v>206</v>
      </c>
      <c r="C24" s="9">
        <v>7945</v>
      </c>
      <c r="D24" s="9">
        <v>9900</v>
      </c>
      <c r="E24" s="123">
        <v>99.4</v>
      </c>
      <c r="F24" s="45">
        <f t="shared" si="0"/>
        <v>80.25252525252526</v>
      </c>
      <c r="G24" s="109"/>
    </row>
    <row r="25" spans="1:7" ht="13.5" customHeight="1">
      <c r="A25" s="108">
        <v>5</v>
      </c>
      <c r="B25" s="192" t="s">
        <v>205</v>
      </c>
      <c r="C25" s="9">
        <v>7847</v>
      </c>
      <c r="D25" s="9">
        <v>8270</v>
      </c>
      <c r="E25" s="123">
        <v>99.1</v>
      </c>
      <c r="F25" s="45">
        <f t="shared" si="0"/>
        <v>94.88512696493349</v>
      </c>
      <c r="G25" s="109"/>
    </row>
    <row r="26" spans="1:7" ht="13.5" customHeight="1">
      <c r="A26" s="108">
        <v>6</v>
      </c>
      <c r="B26" s="192" t="s">
        <v>214</v>
      </c>
      <c r="C26" s="9">
        <v>6646</v>
      </c>
      <c r="D26" s="9">
        <v>5756</v>
      </c>
      <c r="E26" s="123">
        <v>87.1</v>
      </c>
      <c r="F26" s="45">
        <f t="shared" si="0"/>
        <v>115.46212647671994</v>
      </c>
      <c r="G26" s="109"/>
    </row>
    <row r="27" spans="1:7" ht="13.5" customHeight="1">
      <c r="A27" s="108">
        <v>7</v>
      </c>
      <c r="B27" s="192" t="s">
        <v>207</v>
      </c>
      <c r="C27" s="9">
        <v>5912</v>
      </c>
      <c r="D27" s="9">
        <v>6591</v>
      </c>
      <c r="E27" s="123">
        <v>89.7</v>
      </c>
      <c r="F27" s="45">
        <f t="shared" si="0"/>
        <v>89.69807313002579</v>
      </c>
      <c r="G27" s="109"/>
    </row>
    <row r="28" spans="1:7" ht="13.5" customHeight="1">
      <c r="A28" s="108">
        <v>8</v>
      </c>
      <c r="B28" s="192" t="s">
        <v>130</v>
      </c>
      <c r="C28" s="9">
        <v>5045</v>
      </c>
      <c r="D28" s="9">
        <v>5015</v>
      </c>
      <c r="E28" s="123">
        <v>108.1</v>
      </c>
      <c r="F28" s="45">
        <f t="shared" si="0"/>
        <v>100.59820538384845</v>
      </c>
      <c r="G28" s="109"/>
    </row>
    <row r="29" spans="1:7" ht="13.5" customHeight="1">
      <c r="A29" s="108">
        <v>9</v>
      </c>
      <c r="B29" s="192" t="s">
        <v>137</v>
      </c>
      <c r="C29" s="114">
        <v>3865</v>
      </c>
      <c r="D29" s="114">
        <v>3204</v>
      </c>
      <c r="E29" s="126">
        <v>93.7</v>
      </c>
      <c r="F29" s="45">
        <f t="shared" si="0"/>
        <v>120.63046192259674</v>
      </c>
      <c r="G29" s="109"/>
    </row>
    <row r="30" spans="1:7" ht="13.5" customHeight="1" thickBot="1">
      <c r="A30" s="113">
        <v>10</v>
      </c>
      <c r="B30" s="192" t="s">
        <v>209</v>
      </c>
      <c r="C30" s="114">
        <v>3836</v>
      </c>
      <c r="D30" s="114">
        <v>2877</v>
      </c>
      <c r="E30" s="126">
        <v>111.1</v>
      </c>
      <c r="F30" s="115">
        <f t="shared" si="0"/>
        <v>133.33333333333331</v>
      </c>
      <c r="G30" s="117"/>
    </row>
    <row r="31" spans="1:7" ht="13.5" customHeight="1" thickBot="1">
      <c r="A31" s="93"/>
      <c r="B31" s="94" t="s">
        <v>88</v>
      </c>
      <c r="C31" s="95">
        <v>119849</v>
      </c>
      <c r="D31" s="95">
        <v>119909</v>
      </c>
      <c r="E31" s="96">
        <v>98.4</v>
      </c>
      <c r="F31" s="120">
        <f t="shared" si="0"/>
        <v>99.94996205455804</v>
      </c>
      <c r="G31" s="122">
        <v>108.9</v>
      </c>
    </row>
    <row r="32" ht="13.5" customHeight="1"/>
    <row r="33" ht="13.5" customHeight="1">
      <c r="G33" s="59"/>
    </row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52" ht="14.25" thickBot="1"/>
    <row r="53" spans="1:7" ht="13.5">
      <c r="A53" s="105" t="s">
        <v>61</v>
      </c>
      <c r="B53" s="106" t="s">
        <v>62</v>
      </c>
      <c r="C53" s="87" t="s">
        <v>227</v>
      </c>
      <c r="D53" s="87" t="s">
        <v>173</v>
      </c>
      <c r="E53" s="106" t="s">
        <v>55</v>
      </c>
      <c r="F53" s="106" t="s">
        <v>63</v>
      </c>
      <c r="G53" s="107" t="s">
        <v>87</v>
      </c>
    </row>
    <row r="54" spans="1:7" ht="13.5">
      <c r="A54" s="108">
        <v>1</v>
      </c>
      <c r="B54" s="191" t="s">
        <v>132</v>
      </c>
      <c r="C54" s="6">
        <v>39601</v>
      </c>
      <c r="D54" s="9">
        <v>27595</v>
      </c>
      <c r="E54" s="45">
        <v>126.7</v>
      </c>
      <c r="F54" s="45">
        <f aca="true" t="shared" si="1" ref="F54:F64">SUM(C54/D54*100)</f>
        <v>143.5078818626563</v>
      </c>
      <c r="G54" s="109"/>
    </row>
    <row r="55" spans="1:7" ht="13.5">
      <c r="A55" s="108">
        <v>2</v>
      </c>
      <c r="B55" s="191" t="s">
        <v>136</v>
      </c>
      <c r="C55" s="6">
        <v>22243</v>
      </c>
      <c r="D55" s="9">
        <v>19619</v>
      </c>
      <c r="E55" s="45">
        <v>96.9</v>
      </c>
      <c r="F55" s="45">
        <f t="shared" si="1"/>
        <v>113.37478974463531</v>
      </c>
      <c r="G55" s="109"/>
    </row>
    <row r="56" spans="1:7" ht="13.5">
      <c r="A56" s="108">
        <v>3</v>
      </c>
      <c r="B56" s="191" t="s">
        <v>198</v>
      </c>
      <c r="C56" s="6">
        <v>21095</v>
      </c>
      <c r="D56" s="9">
        <v>20673</v>
      </c>
      <c r="E56" s="45">
        <v>100.7</v>
      </c>
      <c r="F56" s="45">
        <f t="shared" si="1"/>
        <v>102.04130992115319</v>
      </c>
      <c r="G56" s="109"/>
    </row>
    <row r="57" spans="1:7" ht="13.5">
      <c r="A57" s="108">
        <v>4</v>
      </c>
      <c r="B57" s="7" t="s">
        <v>218</v>
      </c>
      <c r="C57" s="6">
        <v>16220</v>
      </c>
      <c r="D57" s="9">
        <v>16184</v>
      </c>
      <c r="E57" s="45">
        <v>107.4</v>
      </c>
      <c r="F57" s="45">
        <f t="shared" si="1"/>
        <v>100.22244191794366</v>
      </c>
      <c r="G57" s="109"/>
    </row>
    <row r="58" spans="1:7" ht="13.5">
      <c r="A58" s="108">
        <v>5</v>
      </c>
      <c r="B58" s="192" t="s">
        <v>202</v>
      </c>
      <c r="C58" s="6">
        <v>14788</v>
      </c>
      <c r="D58" s="9">
        <v>17973</v>
      </c>
      <c r="E58" s="45">
        <v>97</v>
      </c>
      <c r="F58" s="45">
        <f t="shared" si="1"/>
        <v>82.27897401658043</v>
      </c>
      <c r="G58" s="109"/>
    </row>
    <row r="59" spans="1:7" ht="13.5">
      <c r="A59" s="108">
        <v>6</v>
      </c>
      <c r="B59" s="192" t="s">
        <v>206</v>
      </c>
      <c r="C59" s="6">
        <v>14054</v>
      </c>
      <c r="D59" s="9">
        <v>11198</v>
      </c>
      <c r="E59" s="45">
        <v>93.2</v>
      </c>
      <c r="F59" s="45">
        <f t="shared" si="1"/>
        <v>125.50455438471155</v>
      </c>
      <c r="G59" s="109"/>
    </row>
    <row r="60" spans="1:7" ht="13.5">
      <c r="A60" s="108">
        <v>7</v>
      </c>
      <c r="B60" s="192" t="s">
        <v>208</v>
      </c>
      <c r="C60" s="6">
        <v>14031</v>
      </c>
      <c r="D60" s="9">
        <v>16660</v>
      </c>
      <c r="E60" s="45">
        <v>99.5</v>
      </c>
      <c r="F60" s="45">
        <f t="shared" si="1"/>
        <v>84.21968787515006</v>
      </c>
      <c r="G60" s="109"/>
    </row>
    <row r="61" spans="1:7" ht="13.5">
      <c r="A61" s="108">
        <v>8</v>
      </c>
      <c r="B61" s="192" t="s">
        <v>215</v>
      </c>
      <c r="C61" s="6">
        <v>13330</v>
      </c>
      <c r="D61" s="9">
        <v>12646</v>
      </c>
      <c r="E61" s="45">
        <v>99.6</v>
      </c>
      <c r="F61" s="45">
        <f t="shared" si="1"/>
        <v>105.40882492487744</v>
      </c>
      <c r="G61" s="109"/>
    </row>
    <row r="62" spans="1:7" ht="13.5">
      <c r="A62" s="108">
        <v>9</v>
      </c>
      <c r="B62" s="192" t="s">
        <v>209</v>
      </c>
      <c r="C62" s="125">
        <v>11817</v>
      </c>
      <c r="D62" s="114">
        <v>13168</v>
      </c>
      <c r="E62" s="115">
        <v>96.9</v>
      </c>
      <c r="F62" s="45">
        <f t="shared" si="1"/>
        <v>89.7402794653706</v>
      </c>
      <c r="G62" s="109"/>
    </row>
    <row r="63" spans="1:7" ht="14.25" thickBot="1">
      <c r="A63" s="113">
        <v>10</v>
      </c>
      <c r="B63" s="192" t="s">
        <v>221</v>
      </c>
      <c r="C63" s="125">
        <v>9008</v>
      </c>
      <c r="D63" s="114">
        <v>7555</v>
      </c>
      <c r="E63" s="115">
        <v>145.6</v>
      </c>
      <c r="F63" s="115">
        <f t="shared" si="1"/>
        <v>119.23229649238915</v>
      </c>
      <c r="G63" s="117"/>
    </row>
    <row r="64" spans="1:7" ht="14.25" thickBot="1">
      <c r="A64" s="93"/>
      <c r="B64" s="94" t="s">
        <v>84</v>
      </c>
      <c r="C64" s="95">
        <v>217407</v>
      </c>
      <c r="D64" s="95">
        <v>205169</v>
      </c>
      <c r="E64" s="98">
        <v>105.7</v>
      </c>
      <c r="F64" s="120">
        <f t="shared" si="1"/>
        <v>105.96483874269505</v>
      </c>
      <c r="G64" s="137">
        <v>76.2</v>
      </c>
    </row>
    <row r="68" ht="13.5">
      <c r="I68" s="23"/>
    </row>
  </sheetData>
  <printOptions/>
  <pageMargins left="0.7874015748031497" right="0" top="0.3937007874015748" bottom="0.3937007874015748" header="0.5118110236220472" footer="0.5118110236220472"/>
  <pageSetup horizontalDpi="600" verticalDpi="600" orientation="portrait" paperSize="9" scale="95" r:id="rId2"/>
  <headerFooter alignWithMargins="0">
    <oddFooter>&amp;C
&amp;14-12-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2"/>
  </sheetPr>
  <dimension ref="A16:AA73"/>
  <sheetViews>
    <sheetView workbookViewId="0" topLeftCell="A1">
      <selection activeCell="A1" sqref="A1"/>
    </sheetView>
  </sheetViews>
  <sheetFormatPr defaultColWidth="9.00390625" defaultRowHeight="13.5"/>
  <cols>
    <col min="1" max="26" width="7.625" style="0" customWidth="1"/>
  </cols>
  <sheetData>
    <row r="15" ht="12.75" customHeight="1"/>
    <row r="16" spans="1:14" ht="10.5" customHeight="1">
      <c r="A16" s="16"/>
      <c r="B16" s="272" t="s">
        <v>167</v>
      </c>
      <c r="C16" s="272" t="s">
        <v>168</v>
      </c>
      <c r="D16" s="272" t="s">
        <v>169</v>
      </c>
      <c r="E16" s="272" t="s">
        <v>141</v>
      </c>
      <c r="F16" s="272" t="s">
        <v>142</v>
      </c>
      <c r="G16" s="272" t="s">
        <v>143</v>
      </c>
      <c r="H16" s="272" t="s">
        <v>144</v>
      </c>
      <c r="I16" s="272" t="s">
        <v>145</v>
      </c>
      <c r="J16" s="272" t="s">
        <v>146</v>
      </c>
      <c r="K16" s="272" t="s">
        <v>147</v>
      </c>
      <c r="L16" s="272" t="s">
        <v>148</v>
      </c>
      <c r="M16" s="272" t="s">
        <v>149</v>
      </c>
      <c r="N16" s="1"/>
    </row>
    <row r="17" spans="1:27" ht="10.5" customHeight="1">
      <c r="A17" s="10" t="s">
        <v>170</v>
      </c>
      <c r="B17" s="269">
        <v>73.5</v>
      </c>
      <c r="C17" s="269">
        <v>74.3</v>
      </c>
      <c r="D17" s="269">
        <v>75.7</v>
      </c>
      <c r="E17" s="269">
        <v>85.3</v>
      </c>
      <c r="F17" s="269">
        <v>83.2</v>
      </c>
      <c r="G17" s="269">
        <v>89.6</v>
      </c>
      <c r="H17" s="269">
        <v>94.5</v>
      </c>
      <c r="I17" s="269">
        <v>77.2</v>
      </c>
      <c r="J17" s="269">
        <v>90.5</v>
      </c>
      <c r="K17" s="269">
        <v>97.3</v>
      </c>
      <c r="L17" s="269">
        <v>96.3</v>
      </c>
      <c r="M17" s="269">
        <v>78.9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0.5" customHeight="1">
      <c r="A18" s="10" t="s">
        <v>171</v>
      </c>
      <c r="B18" s="269">
        <v>92.9</v>
      </c>
      <c r="C18" s="269">
        <v>77.4</v>
      </c>
      <c r="D18" s="269">
        <v>75.4</v>
      </c>
      <c r="E18" s="269">
        <v>75.8</v>
      </c>
      <c r="F18" s="269">
        <v>74.4</v>
      </c>
      <c r="G18" s="269">
        <v>77.7</v>
      </c>
      <c r="H18" s="269">
        <v>80.3</v>
      </c>
      <c r="I18" s="269">
        <v>77.2</v>
      </c>
      <c r="J18" s="269">
        <v>77.5</v>
      </c>
      <c r="K18" s="269">
        <v>77.1</v>
      </c>
      <c r="L18" s="269">
        <v>73.5</v>
      </c>
      <c r="M18" s="269">
        <v>66.6</v>
      </c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"/>
      <c r="AA18" s="1"/>
    </row>
    <row r="19" spans="1:27" ht="10.5" customHeight="1">
      <c r="A19" s="10" t="s">
        <v>172</v>
      </c>
      <c r="B19" s="269">
        <v>67.1</v>
      </c>
      <c r="C19" s="269">
        <v>69</v>
      </c>
      <c r="D19" s="269">
        <v>71.2</v>
      </c>
      <c r="E19" s="269">
        <v>73.2</v>
      </c>
      <c r="F19" s="269">
        <v>72</v>
      </c>
      <c r="G19" s="269">
        <v>72.6</v>
      </c>
      <c r="H19" s="269">
        <v>78.1</v>
      </c>
      <c r="I19" s="269">
        <v>80</v>
      </c>
      <c r="J19" s="269">
        <v>75.3</v>
      </c>
      <c r="K19" s="269">
        <v>77.7</v>
      </c>
      <c r="L19" s="269">
        <v>79.8</v>
      </c>
      <c r="M19" s="269">
        <v>73.4</v>
      </c>
      <c r="N19" s="263"/>
      <c r="O19" s="263"/>
      <c r="P19" s="263"/>
      <c r="Q19" s="263"/>
      <c r="R19" s="263"/>
      <c r="S19" s="263"/>
      <c r="T19" s="263"/>
      <c r="U19" s="263"/>
      <c r="V19" s="263"/>
      <c r="W19" s="263"/>
      <c r="X19" s="263"/>
      <c r="Y19" s="263"/>
      <c r="Z19" s="1"/>
      <c r="AA19" s="1"/>
    </row>
    <row r="20" spans="1:27" ht="10.5" customHeight="1">
      <c r="A20" s="10" t="s">
        <v>173</v>
      </c>
      <c r="B20" s="269">
        <v>71.6</v>
      </c>
      <c r="C20" s="269">
        <v>76.8</v>
      </c>
      <c r="D20" s="269">
        <v>80.9</v>
      </c>
      <c r="E20" s="269">
        <v>79.2</v>
      </c>
      <c r="F20" s="269">
        <v>79.8</v>
      </c>
      <c r="G20" s="269">
        <v>79.2</v>
      </c>
      <c r="H20" s="269">
        <v>80.8</v>
      </c>
      <c r="I20" s="269">
        <v>83.9</v>
      </c>
      <c r="J20" s="269">
        <v>84.2</v>
      </c>
      <c r="K20" s="269">
        <v>84.4</v>
      </c>
      <c r="L20" s="269">
        <v>83.6</v>
      </c>
      <c r="M20" s="269">
        <v>71.9</v>
      </c>
      <c r="N20" s="263"/>
      <c r="O20" s="263"/>
      <c r="P20" s="263"/>
      <c r="Q20" s="263"/>
      <c r="R20" s="263"/>
      <c r="S20" s="263"/>
      <c r="T20" s="263"/>
      <c r="U20" s="263"/>
      <c r="V20" s="263"/>
      <c r="W20" s="263"/>
      <c r="X20" s="263"/>
      <c r="Y20" s="263"/>
      <c r="Z20" s="1"/>
      <c r="AA20" s="1"/>
    </row>
    <row r="21" spans="1:27" ht="10.5" customHeight="1">
      <c r="A21" s="10" t="s">
        <v>227</v>
      </c>
      <c r="B21" s="269">
        <v>69.7</v>
      </c>
      <c r="C21" s="269">
        <v>79.8</v>
      </c>
      <c r="D21" s="269">
        <v>89.3</v>
      </c>
      <c r="E21" s="269">
        <v>81</v>
      </c>
      <c r="F21" s="269"/>
      <c r="G21" s="269"/>
      <c r="H21" s="269"/>
      <c r="I21" s="269"/>
      <c r="J21" s="269"/>
      <c r="K21" s="269"/>
      <c r="L21" s="269"/>
      <c r="M21" s="269"/>
      <c r="N21" s="263"/>
      <c r="O21" s="263"/>
      <c r="P21" s="263"/>
      <c r="Q21" s="263"/>
      <c r="R21" s="263"/>
      <c r="S21" s="263"/>
      <c r="T21" s="263"/>
      <c r="U21" s="263"/>
      <c r="V21" s="263"/>
      <c r="W21" s="263"/>
      <c r="X21" s="263"/>
      <c r="Y21" s="263"/>
      <c r="Z21" s="1"/>
      <c r="AA21" s="1"/>
    </row>
    <row r="22" spans="2:27" ht="12.75" customHeight="1"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263"/>
      <c r="O22" s="263"/>
      <c r="P22" s="263"/>
      <c r="Q22" s="263"/>
      <c r="R22" s="263"/>
      <c r="S22" s="263"/>
      <c r="T22" s="263"/>
      <c r="U22" s="263"/>
      <c r="V22" s="263"/>
      <c r="W22" s="263"/>
      <c r="X22" s="263"/>
      <c r="Y22" s="263"/>
      <c r="Z22" s="1"/>
      <c r="AA22" s="1"/>
    </row>
    <row r="23" spans="14:27" ht="9.75" customHeight="1">
      <c r="N23" s="263"/>
      <c r="O23" s="263"/>
      <c r="P23" s="263"/>
      <c r="Q23" s="263"/>
      <c r="R23" s="263"/>
      <c r="S23" s="263"/>
      <c r="T23" s="263"/>
      <c r="U23" s="263"/>
      <c r="V23" s="263"/>
      <c r="W23" s="263"/>
      <c r="X23" s="263"/>
      <c r="Y23" s="263"/>
      <c r="Z23" s="1"/>
      <c r="AA23" s="1"/>
    </row>
    <row r="24" spans="1:13" ht="13.5">
      <c r="A24" s="276"/>
      <c r="B24" s="276"/>
      <c r="C24" s="276"/>
      <c r="D24" s="276"/>
      <c r="E24" s="276"/>
      <c r="F24" s="276"/>
      <c r="G24" s="276"/>
      <c r="H24" s="276"/>
      <c r="I24" s="276"/>
      <c r="J24" s="276"/>
      <c r="K24" s="276"/>
      <c r="L24" s="276"/>
      <c r="M24" s="276"/>
    </row>
    <row r="28" ht="13.5">
      <c r="O28" s="277"/>
    </row>
    <row r="33" ht="13.5">
      <c r="M33" s="59"/>
    </row>
    <row r="38" ht="9.75" customHeight="1"/>
    <row r="39" ht="9.75" customHeight="1"/>
    <row r="40" ht="3" customHeight="1"/>
    <row r="41" spans="1:26" ht="13.5">
      <c r="A41" s="10"/>
      <c r="B41" s="272" t="s">
        <v>167</v>
      </c>
      <c r="C41" s="272" t="s">
        <v>168</v>
      </c>
      <c r="D41" s="272" t="s">
        <v>169</v>
      </c>
      <c r="E41" s="272" t="s">
        <v>141</v>
      </c>
      <c r="F41" s="272" t="s">
        <v>142</v>
      </c>
      <c r="G41" s="272" t="s">
        <v>143</v>
      </c>
      <c r="H41" s="272" t="s">
        <v>144</v>
      </c>
      <c r="I41" s="272" t="s">
        <v>145</v>
      </c>
      <c r="J41" s="272" t="s">
        <v>146</v>
      </c>
      <c r="K41" s="272" t="s">
        <v>147</v>
      </c>
      <c r="L41" s="272" t="s">
        <v>148</v>
      </c>
      <c r="M41" s="272" t="s">
        <v>149</v>
      </c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0.5" customHeight="1">
      <c r="A42" s="10" t="s">
        <v>170</v>
      </c>
      <c r="B42" s="278">
        <v>96.9</v>
      </c>
      <c r="C42" s="278">
        <v>96.4</v>
      </c>
      <c r="D42" s="278">
        <v>90.1</v>
      </c>
      <c r="E42" s="278">
        <v>101.5</v>
      </c>
      <c r="F42" s="278">
        <v>106.8</v>
      </c>
      <c r="G42" s="278">
        <v>110.7</v>
      </c>
      <c r="H42" s="278">
        <v>103.8</v>
      </c>
      <c r="I42" s="278">
        <v>105.9</v>
      </c>
      <c r="J42" s="278">
        <v>95.9</v>
      </c>
      <c r="K42" s="278">
        <v>92.5</v>
      </c>
      <c r="L42" s="278">
        <v>100.7</v>
      </c>
      <c r="M42" s="278">
        <v>94.6</v>
      </c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0.5" customHeight="1">
      <c r="A43" s="10" t="s">
        <v>171</v>
      </c>
      <c r="B43" s="278">
        <v>109.6</v>
      </c>
      <c r="C43" s="278">
        <v>91.7</v>
      </c>
      <c r="D43" s="278">
        <v>85.7</v>
      </c>
      <c r="E43" s="278">
        <v>88.7</v>
      </c>
      <c r="F43" s="278">
        <v>89.8</v>
      </c>
      <c r="G43" s="278">
        <v>91.4</v>
      </c>
      <c r="H43" s="278">
        <v>87.6</v>
      </c>
      <c r="I43" s="278">
        <v>85.8</v>
      </c>
      <c r="J43" s="278">
        <v>84.7</v>
      </c>
      <c r="K43" s="278">
        <v>90.7</v>
      </c>
      <c r="L43" s="278">
        <v>91.4</v>
      </c>
      <c r="M43" s="278">
        <v>87.4</v>
      </c>
      <c r="N43" s="25"/>
      <c r="O43" s="173"/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173"/>
    </row>
    <row r="44" spans="1:26" ht="10.5" customHeight="1">
      <c r="A44" s="10" t="s">
        <v>172</v>
      </c>
      <c r="B44" s="278">
        <v>91.1</v>
      </c>
      <c r="C44" s="278">
        <v>91.1</v>
      </c>
      <c r="D44" s="278">
        <v>91.1</v>
      </c>
      <c r="E44" s="278">
        <v>90.6</v>
      </c>
      <c r="F44" s="278">
        <v>95.7</v>
      </c>
      <c r="G44" s="278">
        <v>90</v>
      </c>
      <c r="H44" s="278">
        <v>92.4</v>
      </c>
      <c r="I44" s="278">
        <v>93.7</v>
      </c>
      <c r="J44" s="278">
        <v>85.5</v>
      </c>
      <c r="K44" s="278">
        <v>88.9</v>
      </c>
      <c r="L44" s="278">
        <v>90.9</v>
      </c>
      <c r="M44" s="278">
        <v>84</v>
      </c>
      <c r="N44" s="25"/>
      <c r="O44" s="263"/>
      <c r="P44" s="263"/>
      <c r="Q44" s="263"/>
      <c r="R44" s="263"/>
      <c r="S44" s="263"/>
      <c r="T44" s="263"/>
      <c r="U44" s="263"/>
      <c r="V44" s="263"/>
      <c r="W44" s="263"/>
      <c r="X44" s="263"/>
      <c r="Y44" s="263"/>
      <c r="Z44" s="263"/>
    </row>
    <row r="45" spans="1:26" ht="10.5" customHeight="1">
      <c r="A45" s="10" t="s">
        <v>163</v>
      </c>
      <c r="B45" s="278">
        <v>85.3</v>
      </c>
      <c r="C45" s="278">
        <v>84.2</v>
      </c>
      <c r="D45" s="278">
        <v>80.9</v>
      </c>
      <c r="E45" s="278">
        <v>82.2</v>
      </c>
      <c r="F45" s="278">
        <v>91.4</v>
      </c>
      <c r="G45" s="278">
        <v>87.2</v>
      </c>
      <c r="H45" s="278">
        <v>87.8</v>
      </c>
      <c r="I45" s="278">
        <v>91</v>
      </c>
      <c r="J45" s="278">
        <v>92.4</v>
      </c>
      <c r="K45" s="278">
        <v>97</v>
      </c>
      <c r="L45" s="278">
        <v>97.1</v>
      </c>
      <c r="M45" s="278">
        <v>90.7</v>
      </c>
      <c r="N45" s="25"/>
      <c r="O45" s="263"/>
      <c r="P45" s="263"/>
      <c r="Q45" s="263"/>
      <c r="R45" s="263"/>
      <c r="S45" s="263"/>
      <c r="T45" s="263"/>
      <c r="U45" s="263"/>
      <c r="V45" s="263"/>
      <c r="W45" s="263"/>
      <c r="X45" s="263"/>
      <c r="Y45" s="263"/>
      <c r="Z45" s="263"/>
    </row>
    <row r="46" spans="1:26" ht="10.5" customHeight="1">
      <c r="A46" s="10" t="s">
        <v>227</v>
      </c>
      <c r="B46" s="278">
        <v>92.5</v>
      </c>
      <c r="C46" s="278">
        <v>96.7</v>
      </c>
      <c r="D46" s="278">
        <v>92.6</v>
      </c>
      <c r="E46" s="278">
        <v>92.4</v>
      </c>
      <c r="F46" s="278"/>
      <c r="G46" s="278"/>
      <c r="H46" s="278"/>
      <c r="I46" s="278"/>
      <c r="J46" s="278"/>
      <c r="K46" s="278"/>
      <c r="L46" s="278"/>
      <c r="M46" s="278"/>
      <c r="N46" s="25"/>
      <c r="O46" s="263"/>
      <c r="P46" s="263"/>
      <c r="Q46" s="263"/>
      <c r="R46" s="263"/>
      <c r="S46" s="263"/>
      <c r="T46" s="263"/>
      <c r="U46" s="263"/>
      <c r="V46" s="263"/>
      <c r="W46" s="263"/>
      <c r="X46" s="263"/>
      <c r="Y46" s="263"/>
      <c r="Z46" s="263"/>
    </row>
    <row r="47" spans="14:26" ht="10.5" customHeight="1">
      <c r="N47" s="25"/>
      <c r="O47" s="263"/>
      <c r="P47" s="263"/>
      <c r="Q47" s="263"/>
      <c r="R47" s="263"/>
      <c r="S47" s="263"/>
      <c r="T47" s="263"/>
      <c r="U47" s="263"/>
      <c r="V47" s="263"/>
      <c r="W47" s="263"/>
      <c r="X47" s="263"/>
      <c r="Y47" s="263"/>
      <c r="Z47" s="263"/>
    </row>
    <row r="48" spans="14:26" ht="10.5" customHeight="1">
      <c r="N48" s="25"/>
      <c r="O48" s="263"/>
      <c r="P48" s="263"/>
      <c r="Q48" s="263"/>
      <c r="R48" s="263"/>
      <c r="S48" s="263"/>
      <c r="T48" s="263"/>
      <c r="U48" s="263"/>
      <c r="V48" s="263"/>
      <c r="W48" s="263"/>
      <c r="X48" s="263"/>
      <c r="Y48" s="263"/>
      <c r="Z48" s="263"/>
    </row>
    <row r="49" spans="14:26" ht="13.5"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5" ht="13.5">
      <c r="M55" s="1"/>
    </row>
    <row r="64" ht="9.75" customHeight="1"/>
    <row r="65" spans="1:13" ht="9.75" customHeight="1">
      <c r="A65" s="10"/>
      <c r="B65" s="272" t="s">
        <v>167</v>
      </c>
      <c r="C65" s="272" t="s">
        <v>168</v>
      </c>
      <c r="D65" s="272" t="s">
        <v>169</v>
      </c>
      <c r="E65" s="272" t="s">
        <v>141</v>
      </c>
      <c r="F65" s="272" t="s">
        <v>142</v>
      </c>
      <c r="G65" s="272" t="s">
        <v>143</v>
      </c>
      <c r="H65" s="272" t="s">
        <v>144</v>
      </c>
      <c r="I65" s="272" t="s">
        <v>145</v>
      </c>
      <c r="J65" s="272" t="s">
        <v>146</v>
      </c>
      <c r="K65" s="272" t="s">
        <v>147</v>
      </c>
      <c r="L65" s="272" t="s">
        <v>148</v>
      </c>
      <c r="M65" s="272" t="s">
        <v>149</v>
      </c>
    </row>
    <row r="66" spans="1:13" ht="10.5" customHeight="1">
      <c r="A66" s="10" t="s">
        <v>170</v>
      </c>
      <c r="B66" s="269">
        <v>75.9</v>
      </c>
      <c r="C66" s="269">
        <v>77.1</v>
      </c>
      <c r="D66" s="269">
        <v>84.6</v>
      </c>
      <c r="E66" s="269">
        <v>83</v>
      </c>
      <c r="F66" s="269">
        <v>77.3</v>
      </c>
      <c r="G66" s="269">
        <v>80.6</v>
      </c>
      <c r="H66" s="269">
        <v>91.3</v>
      </c>
      <c r="I66" s="269">
        <v>72.6</v>
      </c>
      <c r="J66" s="269">
        <v>94.7</v>
      </c>
      <c r="K66" s="269">
        <v>105.1</v>
      </c>
      <c r="L66" s="269">
        <v>95.5</v>
      </c>
      <c r="M66" s="269">
        <v>84</v>
      </c>
    </row>
    <row r="67" spans="1:26" ht="10.5" customHeight="1">
      <c r="A67" s="10" t="s">
        <v>171</v>
      </c>
      <c r="B67" s="269">
        <v>83.6</v>
      </c>
      <c r="C67" s="269">
        <v>85.7</v>
      </c>
      <c r="D67" s="269">
        <v>88.4</v>
      </c>
      <c r="E67" s="269">
        <v>85.2</v>
      </c>
      <c r="F67" s="269">
        <v>82.7</v>
      </c>
      <c r="G67" s="269">
        <v>84.9</v>
      </c>
      <c r="H67" s="269">
        <v>91.8</v>
      </c>
      <c r="I67" s="269">
        <v>90.1</v>
      </c>
      <c r="J67" s="269">
        <v>91.5</v>
      </c>
      <c r="K67" s="269">
        <v>84.5</v>
      </c>
      <c r="L67" s="269">
        <v>80.3</v>
      </c>
      <c r="M67" s="269">
        <v>76.7</v>
      </c>
      <c r="N67" s="25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3"/>
    </row>
    <row r="68" spans="1:26" ht="10.5" customHeight="1">
      <c r="A68" s="10" t="s">
        <v>172</v>
      </c>
      <c r="B68" s="269">
        <v>73.1</v>
      </c>
      <c r="C68" s="269">
        <v>75.7</v>
      </c>
      <c r="D68" s="269">
        <v>78.1</v>
      </c>
      <c r="E68" s="269">
        <v>80.8</v>
      </c>
      <c r="F68" s="269">
        <v>74.5</v>
      </c>
      <c r="G68" s="269">
        <v>81.3</v>
      </c>
      <c r="H68" s="269">
        <v>84.2</v>
      </c>
      <c r="I68" s="269">
        <v>85.2</v>
      </c>
      <c r="J68" s="269">
        <v>88.5</v>
      </c>
      <c r="K68" s="269">
        <v>87.1</v>
      </c>
      <c r="L68" s="269">
        <v>87.6</v>
      </c>
      <c r="M68" s="269">
        <v>87.8</v>
      </c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</row>
    <row r="69" spans="1:26" ht="10.5" customHeight="1">
      <c r="A69" s="10" t="s">
        <v>173</v>
      </c>
      <c r="B69" s="269">
        <v>83.9</v>
      </c>
      <c r="C69" s="269">
        <v>91.2</v>
      </c>
      <c r="D69" s="269">
        <v>100</v>
      </c>
      <c r="E69" s="269">
        <v>96.4</v>
      </c>
      <c r="F69" s="269">
        <v>86.6</v>
      </c>
      <c r="G69" s="269">
        <v>91.1</v>
      </c>
      <c r="H69" s="269">
        <v>92</v>
      </c>
      <c r="I69" s="269">
        <v>92.1</v>
      </c>
      <c r="J69" s="269">
        <v>91.1</v>
      </c>
      <c r="K69" s="269">
        <v>86.7</v>
      </c>
      <c r="L69" s="269">
        <v>86.1</v>
      </c>
      <c r="M69" s="269">
        <v>80</v>
      </c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</row>
    <row r="70" spans="1:26" ht="10.5" customHeight="1">
      <c r="A70" s="10" t="s">
        <v>227</v>
      </c>
      <c r="B70" s="269">
        <v>75.1</v>
      </c>
      <c r="C70" s="269">
        <v>82.1</v>
      </c>
      <c r="D70" s="269">
        <v>96.7</v>
      </c>
      <c r="E70" s="269">
        <v>87.7</v>
      </c>
      <c r="F70" s="269"/>
      <c r="G70" s="269"/>
      <c r="H70" s="269"/>
      <c r="I70" s="269"/>
      <c r="J70" s="269"/>
      <c r="K70" s="269"/>
      <c r="L70" s="269"/>
      <c r="M70" s="269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</row>
    <row r="71" spans="2:26" ht="10.5" customHeight="1">
      <c r="B71" s="275"/>
      <c r="C71" s="275"/>
      <c r="D71" s="275"/>
      <c r="E71" s="275"/>
      <c r="F71" s="275"/>
      <c r="G71" s="275"/>
      <c r="H71" s="275"/>
      <c r="I71" s="275"/>
      <c r="J71" s="275"/>
      <c r="K71" s="275"/>
      <c r="L71" s="275"/>
      <c r="M71" s="27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</row>
    <row r="72" spans="2:26" ht="9" customHeight="1">
      <c r="B72" s="275"/>
      <c r="C72" s="275"/>
      <c r="D72" s="275"/>
      <c r="E72" s="275"/>
      <c r="F72" s="275"/>
      <c r="G72" s="279"/>
      <c r="H72" s="275"/>
      <c r="I72" s="275"/>
      <c r="J72" s="275"/>
      <c r="K72" s="275"/>
      <c r="L72" s="275"/>
      <c r="M72" s="27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</row>
    <row r="73" spans="2:13" ht="13.5">
      <c r="B73" s="275"/>
      <c r="C73" s="275"/>
      <c r="D73" s="275"/>
      <c r="E73" s="275"/>
      <c r="F73" s="275"/>
      <c r="G73" s="275"/>
      <c r="H73" s="275"/>
      <c r="I73" s="275"/>
      <c r="J73" s="275"/>
      <c r="K73" s="275"/>
      <c r="L73" s="275"/>
      <c r="M73" s="275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4"/>
  </sheetPr>
  <dimension ref="A1:BQ76"/>
  <sheetViews>
    <sheetView workbookViewId="0" topLeftCell="A1">
      <selection activeCell="A1" sqref="A1"/>
    </sheetView>
  </sheetViews>
  <sheetFormatPr defaultColWidth="9.00390625" defaultRowHeight="13.5"/>
  <cols>
    <col min="1" max="10" width="7.625" style="0" customWidth="1"/>
    <col min="11" max="11" width="7.625" style="1" customWidth="1"/>
    <col min="12" max="23" width="7.625" style="0" customWidth="1"/>
    <col min="24" max="24" width="7.625" style="276" customWidth="1"/>
    <col min="25" max="26" width="7.625" style="0" customWidth="1"/>
  </cols>
  <sheetData>
    <row r="1" spans="1:29" ht="13.5">
      <c r="A1" s="25"/>
      <c r="B1" s="280"/>
      <c r="C1" s="263"/>
      <c r="D1" s="263"/>
      <c r="E1" s="263"/>
      <c r="F1" s="263"/>
      <c r="G1" s="263"/>
      <c r="H1" s="263"/>
      <c r="I1" s="263"/>
      <c r="J1" s="1"/>
      <c r="L1" s="66"/>
      <c r="M1" s="65"/>
      <c r="N1" s="66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1"/>
      <c r="AB1" s="1"/>
      <c r="AC1" s="1"/>
    </row>
    <row r="2" spans="1:29" ht="13.5">
      <c r="A2" s="25"/>
      <c r="B2" s="263"/>
      <c r="C2" s="263"/>
      <c r="D2" s="263"/>
      <c r="E2" s="263"/>
      <c r="F2" s="263"/>
      <c r="G2" s="263"/>
      <c r="H2" s="263"/>
      <c r="I2" s="263"/>
      <c r="J2" s="1"/>
      <c r="L2" s="66"/>
      <c r="M2" s="281"/>
      <c r="N2" s="66"/>
      <c r="O2" s="281"/>
      <c r="P2" s="281"/>
      <c r="Q2" s="281"/>
      <c r="R2" s="281"/>
      <c r="S2" s="281"/>
      <c r="T2" s="281"/>
      <c r="U2" s="281"/>
      <c r="V2" s="281"/>
      <c r="W2" s="281"/>
      <c r="X2" s="281"/>
      <c r="Y2" s="281"/>
      <c r="Z2" s="281"/>
      <c r="AA2" s="1"/>
      <c r="AB2" s="1"/>
      <c r="AC2" s="1"/>
    </row>
    <row r="3" spans="1:29" ht="13.5">
      <c r="A3" s="25"/>
      <c r="B3" s="263"/>
      <c r="C3" s="263"/>
      <c r="D3" s="263"/>
      <c r="E3" s="263"/>
      <c r="F3" s="263"/>
      <c r="G3" s="263"/>
      <c r="H3" s="263"/>
      <c r="I3" s="263"/>
      <c r="J3" s="1"/>
      <c r="L3" s="66"/>
      <c r="M3" s="281"/>
      <c r="N3" s="66"/>
      <c r="O3" s="281"/>
      <c r="P3" s="281"/>
      <c r="Q3" s="281"/>
      <c r="R3" s="281"/>
      <c r="S3" s="281"/>
      <c r="T3" s="281"/>
      <c r="U3" s="281"/>
      <c r="V3" s="281"/>
      <c r="W3" s="281"/>
      <c r="X3" s="281"/>
      <c r="Y3" s="281"/>
      <c r="Z3" s="281"/>
      <c r="AA3" s="1"/>
      <c r="AB3" s="1"/>
      <c r="AC3" s="1"/>
    </row>
    <row r="4" spans="1:29" ht="13.5">
      <c r="A4" s="25"/>
      <c r="B4" s="263"/>
      <c r="C4" s="263"/>
      <c r="D4" s="263"/>
      <c r="E4" s="263"/>
      <c r="F4" s="263"/>
      <c r="G4" s="263"/>
      <c r="H4" s="263"/>
      <c r="I4" s="263"/>
      <c r="J4" s="1"/>
      <c r="L4" s="66"/>
      <c r="M4" s="281"/>
      <c r="N4" s="66"/>
      <c r="O4" s="281"/>
      <c r="P4" s="281"/>
      <c r="Q4" s="281"/>
      <c r="R4" s="281"/>
      <c r="S4" s="281"/>
      <c r="T4" s="281"/>
      <c r="U4" s="281"/>
      <c r="V4" s="281"/>
      <c r="W4" s="281"/>
      <c r="X4" s="281"/>
      <c r="Y4" s="281"/>
      <c r="Z4" s="281"/>
      <c r="AA4" s="1"/>
      <c r="AB4" s="1"/>
      <c r="AC4" s="1"/>
    </row>
    <row r="5" spans="1:29" ht="13.5">
      <c r="A5" s="25"/>
      <c r="B5" s="263"/>
      <c r="C5" s="263"/>
      <c r="D5" s="263"/>
      <c r="E5" s="263"/>
      <c r="F5" s="263"/>
      <c r="G5" s="263"/>
      <c r="H5" s="263"/>
      <c r="I5" s="263"/>
      <c r="J5" s="1"/>
      <c r="L5" s="66"/>
      <c r="M5" s="281"/>
      <c r="N5" s="66"/>
      <c r="O5" s="281"/>
      <c r="P5" s="281"/>
      <c r="Q5" s="281"/>
      <c r="R5" s="281"/>
      <c r="S5" s="281"/>
      <c r="T5" s="281"/>
      <c r="U5" s="281"/>
      <c r="V5" s="281"/>
      <c r="W5" s="281"/>
      <c r="X5" s="281"/>
      <c r="Y5" s="281"/>
      <c r="Z5" s="281"/>
      <c r="AA5" s="1"/>
      <c r="AB5" s="1"/>
      <c r="AC5" s="1"/>
    </row>
    <row r="6" spans="10:29" ht="13.5">
      <c r="J6" s="1"/>
      <c r="L6" s="66"/>
      <c r="M6" s="281"/>
      <c r="N6" s="66"/>
      <c r="O6" s="281"/>
      <c r="P6" s="281"/>
      <c r="Q6" s="281"/>
      <c r="R6" s="281"/>
      <c r="S6" s="281"/>
      <c r="T6" s="281"/>
      <c r="U6" s="281"/>
      <c r="V6" s="281"/>
      <c r="W6" s="281"/>
      <c r="X6" s="281"/>
      <c r="Y6" s="281"/>
      <c r="Z6" s="281"/>
      <c r="AA6" s="1"/>
      <c r="AB6" s="1"/>
      <c r="AC6" s="1"/>
    </row>
    <row r="7" spans="10:23" ht="13.5">
      <c r="J7" s="1"/>
      <c r="L7" s="276"/>
      <c r="M7" s="276"/>
      <c r="N7" s="276"/>
      <c r="O7" s="276"/>
      <c r="P7" s="276"/>
      <c r="Q7" s="276"/>
      <c r="R7" s="276"/>
      <c r="S7" s="276"/>
      <c r="T7" s="276"/>
      <c r="U7" s="276"/>
      <c r="V7" s="276"/>
      <c r="W7" s="276"/>
    </row>
    <row r="8" ht="13.5">
      <c r="J8" s="1"/>
    </row>
    <row r="9" ht="13.5">
      <c r="J9" s="1"/>
    </row>
    <row r="10" ht="13.5">
      <c r="J10" s="1"/>
    </row>
    <row r="11" ht="13.5">
      <c r="J11" s="1"/>
    </row>
    <row r="12" ht="13.5">
      <c r="J12" s="1"/>
    </row>
    <row r="13" ht="13.5">
      <c r="J13" s="1"/>
    </row>
    <row r="14" ht="13.5">
      <c r="J14" s="1"/>
    </row>
    <row r="15" ht="13.5">
      <c r="J15" s="1"/>
    </row>
    <row r="16" ht="13.5">
      <c r="J16" s="1"/>
    </row>
    <row r="17" ht="13.5">
      <c r="J17" s="1"/>
    </row>
    <row r="18" spans="1:13" ht="10.5" customHeight="1">
      <c r="A18" s="10"/>
      <c r="B18" s="11" t="s">
        <v>138</v>
      </c>
      <c r="C18" s="11" t="s">
        <v>139</v>
      </c>
      <c r="D18" s="11" t="s">
        <v>140</v>
      </c>
      <c r="E18" s="11" t="s">
        <v>141</v>
      </c>
      <c r="F18" s="11" t="s">
        <v>142</v>
      </c>
      <c r="G18" s="11" t="s">
        <v>143</v>
      </c>
      <c r="H18" s="11" t="s">
        <v>144</v>
      </c>
      <c r="I18" s="11" t="s">
        <v>145</v>
      </c>
      <c r="J18" s="11" t="s">
        <v>146</v>
      </c>
      <c r="K18" s="11" t="s">
        <v>147</v>
      </c>
      <c r="L18" s="11" t="s">
        <v>148</v>
      </c>
      <c r="M18" s="11" t="s">
        <v>149</v>
      </c>
    </row>
    <row r="19" spans="1:13" ht="10.5" customHeight="1">
      <c r="A19" s="10" t="s">
        <v>150</v>
      </c>
      <c r="B19" s="278">
        <v>15.3</v>
      </c>
      <c r="C19" s="278">
        <v>17</v>
      </c>
      <c r="D19" s="278">
        <v>17.8</v>
      </c>
      <c r="E19" s="278">
        <v>17</v>
      </c>
      <c r="F19" s="278">
        <v>18.2</v>
      </c>
      <c r="G19" s="278">
        <v>18.2</v>
      </c>
      <c r="H19" s="278">
        <v>16.2</v>
      </c>
      <c r="I19" s="278">
        <v>14.9</v>
      </c>
      <c r="J19" s="278">
        <v>17</v>
      </c>
      <c r="K19" s="278">
        <v>16</v>
      </c>
      <c r="L19" s="278">
        <v>15.8</v>
      </c>
      <c r="M19" s="278">
        <v>16.8</v>
      </c>
    </row>
    <row r="20" spans="1:13" ht="10.5" customHeight="1">
      <c r="A20" s="10" t="s">
        <v>166</v>
      </c>
      <c r="B20" s="278">
        <v>15.5</v>
      </c>
      <c r="C20" s="278">
        <v>17.7</v>
      </c>
      <c r="D20" s="278">
        <v>19.2</v>
      </c>
      <c r="E20" s="278">
        <v>19.4</v>
      </c>
      <c r="F20" s="278">
        <v>18.4</v>
      </c>
      <c r="G20" s="278">
        <v>18.2</v>
      </c>
      <c r="H20" s="278">
        <v>16.7</v>
      </c>
      <c r="I20" s="278">
        <v>17.2</v>
      </c>
      <c r="J20" s="278">
        <v>15.8</v>
      </c>
      <c r="K20" s="278">
        <v>18.6</v>
      </c>
      <c r="L20" s="278">
        <v>16.7</v>
      </c>
      <c r="M20" s="278">
        <v>16.5</v>
      </c>
    </row>
    <row r="21" spans="1:13" ht="10.5" customHeight="1">
      <c r="A21" s="10" t="s">
        <v>152</v>
      </c>
      <c r="B21" s="278">
        <v>15.9</v>
      </c>
      <c r="C21" s="278">
        <v>14.3</v>
      </c>
      <c r="D21" s="278">
        <v>15.2</v>
      </c>
      <c r="E21" s="278">
        <v>18.6</v>
      </c>
      <c r="F21" s="278">
        <v>17.4</v>
      </c>
      <c r="G21" s="278">
        <v>15.7</v>
      </c>
      <c r="H21" s="278">
        <v>15.4</v>
      </c>
      <c r="I21" s="278">
        <v>16</v>
      </c>
      <c r="J21" s="278">
        <v>16.5</v>
      </c>
      <c r="K21" s="278">
        <v>15</v>
      </c>
      <c r="L21" s="278">
        <v>14.9</v>
      </c>
      <c r="M21" s="278">
        <v>16.9</v>
      </c>
    </row>
    <row r="22" spans="1:13" ht="10.5" customHeight="1">
      <c r="A22" s="10" t="s">
        <v>163</v>
      </c>
      <c r="B22" s="278">
        <v>14.7</v>
      </c>
      <c r="C22" s="278">
        <v>15.2</v>
      </c>
      <c r="D22" s="278">
        <v>16.7</v>
      </c>
      <c r="E22" s="278">
        <v>15.9</v>
      </c>
      <c r="F22" s="278">
        <v>16.3</v>
      </c>
      <c r="G22" s="278">
        <v>16.4</v>
      </c>
      <c r="H22" s="278">
        <v>14.7</v>
      </c>
      <c r="I22" s="278">
        <v>16.5</v>
      </c>
      <c r="J22" s="278">
        <v>15.9</v>
      </c>
      <c r="K22" s="278">
        <v>18</v>
      </c>
      <c r="L22" s="278">
        <v>17.3</v>
      </c>
      <c r="M22" s="278">
        <v>15.7</v>
      </c>
    </row>
    <row r="23" spans="1:13" ht="10.5" customHeight="1">
      <c r="A23" s="10" t="s">
        <v>227</v>
      </c>
      <c r="B23" s="278">
        <v>15.3</v>
      </c>
      <c r="C23" s="278">
        <v>16</v>
      </c>
      <c r="D23" s="278">
        <v>17.8</v>
      </c>
      <c r="E23" s="278">
        <v>16.9</v>
      </c>
      <c r="F23" s="278"/>
      <c r="G23" s="278"/>
      <c r="H23" s="278"/>
      <c r="I23" s="278"/>
      <c r="J23" s="278"/>
      <c r="K23" s="278"/>
      <c r="L23" s="278"/>
      <c r="M23" s="278"/>
    </row>
    <row r="24" ht="9.75" customHeight="1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9" customHeight="1"/>
    <row r="36" ht="9" customHeight="1"/>
    <row r="37" ht="9" customHeight="1"/>
    <row r="38" ht="9" customHeight="1"/>
    <row r="39" ht="9" customHeight="1"/>
    <row r="40" ht="9" customHeight="1"/>
    <row r="41" ht="20.25" customHeight="1"/>
    <row r="42" spans="1:69" ht="10.5" customHeight="1">
      <c r="A42" s="10"/>
      <c r="B42" s="11" t="s">
        <v>138</v>
      </c>
      <c r="C42" s="11" t="s">
        <v>139</v>
      </c>
      <c r="D42" s="11" t="s">
        <v>140</v>
      </c>
      <c r="E42" s="11" t="s">
        <v>141</v>
      </c>
      <c r="F42" s="11" t="s">
        <v>142</v>
      </c>
      <c r="G42" s="11" t="s">
        <v>143</v>
      </c>
      <c r="H42" s="11" t="s">
        <v>144</v>
      </c>
      <c r="I42" s="11" t="s">
        <v>145</v>
      </c>
      <c r="J42" s="11" t="s">
        <v>146</v>
      </c>
      <c r="K42" s="11" t="s">
        <v>147</v>
      </c>
      <c r="L42" s="11" t="s">
        <v>148</v>
      </c>
      <c r="M42" s="11" t="s">
        <v>149</v>
      </c>
      <c r="N42" s="1"/>
      <c r="O42" s="1"/>
      <c r="P42" s="1"/>
      <c r="Q42" s="1"/>
      <c r="R42" s="1"/>
      <c r="S42" s="1"/>
      <c r="T42" s="1"/>
      <c r="U42" s="1"/>
      <c r="V42" s="1"/>
      <c r="W42" s="1"/>
      <c r="X42" s="66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</row>
    <row r="43" spans="1:69" ht="10.5" customHeight="1">
      <c r="A43" s="10" t="s">
        <v>150</v>
      </c>
      <c r="B43" s="278">
        <v>24.2</v>
      </c>
      <c r="C43" s="278">
        <v>24.9</v>
      </c>
      <c r="D43" s="278">
        <v>25.1</v>
      </c>
      <c r="E43" s="278">
        <v>24.9</v>
      </c>
      <c r="F43" s="278">
        <v>26</v>
      </c>
      <c r="G43" s="278">
        <v>26.8</v>
      </c>
      <c r="H43" s="278">
        <v>25.6</v>
      </c>
      <c r="I43" s="278">
        <v>25.9</v>
      </c>
      <c r="J43" s="278">
        <v>25.6</v>
      </c>
      <c r="K43" s="278">
        <v>24.3</v>
      </c>
      <c r="L43" s="278">
        <v>24.3</v>
      </c>
      <c r="M43" s="278">
        <v>25</v>
      </c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</row>
    <row r="44" spans="1:69" ht="10.5" customHeight="1">
      <c r="A44" s="10" t="s">
        <v>151</v>
      </c>
      <c r="B44" s="278">
        <v>25.3</v>
      </c>
      <c r="C44" s="278">
        <v>26.5</v>
      </c>
      <c r="D44" s="278">
        <v>25.8</v>
      </c>
      <c r="E44" s="278">
        <v>26.4</v>
      </c>
      <c r="F44" s="278">
        <v>28.1</v>
      </c>
      <c r="G44" s="278">
        <v>27.7</v>
      </c>
      <c r="H44" s="278">
        <v>26.5</v>
      </c>
      <c r="I44" s="278">
        <v>27.3</v>
      </c>
      <c r="J44" s="278">
        <v>24.8</v>
      </c>
      <c r="K44" s="278">
        <v>26.9</v>
      </c>
      <c r="L44" s="278">
        <v>26</v>
      </c>
      <c r="M44" s="278">
        <v>26.3</v>
      </c>
      <c r="N44" s="66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</row>
    <row r="45" spans="1:69" ht="10.5" customHeight="1">
      <c r="A45" s="10" t="s">
        <v>165</v>
      </c>
      <c r="B45" s="278">
        <v>26.9</v>
      </c>
      <c r="C45" s="278">
        <v>26.5</v>
      </c>
      <c r="D45" s="278">
        <v>23.4</v>
      </c>
      <c r="E45" s="278">
        <v>26.7</v>
      </c>
      <c r="F45" s="278">
        <v>28.9</v>
      </c>
      <c r="G45" s="278">
        <v>26.9</v>
      </c>
      <c r="H45" s="278">
        <v>26.2</v>
      </c>
      <c r="I45" s="278">
        <v>27.1</v>
      </c>
      <c r="J45" s="278">
        <v>27.7</v>
      </c>
      <c r="K45" s="278">
        <v>26.9</v>
      </c>
      <c r="L45" s="278">
        <v>25.5</v>
      </c>
      <c r="M45" s="278">
        <v>26.2</v>
      </c>
      <c r="N45" s="66"/>
      <c r="O45" s="281"/>
      <c r="P45" s="281"/>
      <c r="Q45" s="281"/>
      <c r="R45" s="281"/>
      <c r="S45" s="281"/>
      <c r="T45" s="281"/>
      <c r="U45" s="281"/>
      <c r="V45" s="281"/>
      <c r="W45" s="281"/>
      <c r="X45" s="281"/>
      <c r="Y45" s="281"/>
      <c r="Z45" s="28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</row>
    <row r="46" spans="1:69" ht="10.5" customHeight="1">
      <c r="A46" s="10" t="s">
        <v>163</v>
      </c>
      <c r="B46" s="278">
        <v>25.9</v>
      </c>
      <c r="C46" s="278">
        <v>26.8</v>
      </c>
      <c r="D46" s="278">
        <v>27.1</v>
      </c>
      <c r="E46" s="278">
        <v>27</v>
      </c>
      <c r="F46" s="278">
        <v>28</v>
      </c>
      <c r="G46" s="278">
        <v>27.8</v>
      </c>
      <c r="H46" s="278">
        <v>26.4</v>
      </c>
      <c r="I46" s="278">
        <v>26.9</v>
      </c>
      <c r="J46" s="278">
        <v>27.1</v>
      </c>
      <c r="K46" s="278">
        <v>27.4</v>
      </c>
      <c r="L46" s="278">
        <v>27.2</v>
      </c>
      <c r="M46" s="278">
        <v>26.8</v>
      </c>
      <c r="N46" s="66"/>
      <c r="O46" s="281"/>
      <c r="P46" s="281"/>
      <c r="Q46" s="281"/>
      <c r="R46" s="281"/>
      <c r="S46" s="281"/>
      <c r="T46" s="281"/>
      <c r="U46" s="281"/>
      <c r="V46" s="281"/>
      <c r="W46" s="281"/>
      <c r="X46" s="281"/>
      <c r="Y46" s="281"/>
      <c r="Z46" s="28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</row>
    <row r="47" spans="1:69" ht="10.5" customHeight="1">
      <c r="A47" s="10" t="s">
        <v>227</v>
      </c>
      <c r="B47" s="278">
        <v>27.3</v>
      </c>
      <c r="C47" s="278">
        <v>27.4</v>
      </c>
      <c r="D47" s="278">
        <v>27.8</v>
      </c>
      <c r="E47" s="278">
        <v>27.4</v>
      </c>
      <c r="F47" s="278"/>
      <c r="G47" s="278"/>
      <c r="H47" s="278"/>
      <c r="I47" s="278"/>
      <c r="J47" s="278"/>
      <c r="K47" s="278"/>
      <c r="L47" s="278"/>
      <c r="M47" s="278"/>
      <c r="N47" s="66"/>
      <c r="O47" s="281"/>
      <c r="P47" s="281"/>
      <c r="Q47" s="281"/>
      <c r="R47" s="281"/>
      <c r="S47" s="281"/>
      <c r="T47" s="281"/>
      <c r="U47" s="281"/>
      <c r="V47" s="281"/>
      <c r="W47" s="281"/>
      <c r="X47" s="281"/>
      <c r="Y47" s="281"/>
      <c r="Z47" s="28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</row>
    <row r="48" spans="14:69" ht="6.75" customHeight="1">
      <c r="N48" s="66"/>
      <c r="O48" s="281"/>
      <c r="P48" s="281"/>
      <c r="Q48" s="281"/>
      <c r="R48" s="281"/>
      <c r="S48" s="281"/>
      <c r="T48" s="281"/>
      <c r="U48" s="281"/>
      <c r="V48" s="281"/>
      <c r="W48" s="281"/>
      <c r="X48" s="281"/>
      <c r="Y48" s="281"/>
      <c r="Z48" s="28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</row>
    <row r="49" spans="14:69" ht="9" customHeight="1" hidden="1">
      <c r="N49" s="66"/>
      <c r="O49" s="281"/>
      <c r="P49" s="281"/>
      <c r="Q49" s="281"/>
      <c r="R49" s="281"/>
      <c r="S49" s="281"/>
      <c r="T49" s="281"/>
      <c r="U49" s="281"/>
      <c r="V49" s="281"/>
      <c r="W49" s="281"/>
      <c r="X49" s="281"/>
      <c r="Y49" s="281"/>
      <c r="Z49" s="28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</row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9" customHeight="1"/>
    <row r="62" ht="9" customHeight="1"/>
    <row r="63" ht="9" customHeight="1"/>
    <row r="64" ht="9" customHeight="1"/>
    <row r="65" ht="9" customHeight="1"/>
    <row r="66" ht="9" customHeight="1"/>
    <row r="67" ht="13.5"/>
    <row r="68" ht="9.75" customHeight="1"/>
    <row r="69" spans="14:26" ht="2.25" customHeight="1" hidden="1">
      <c r="N69" s="66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</row>
    <row r="70" spans="1:26" ht="10.5" customHeight="1">
      <c r="A70" s="10"/>
      <c r="B70" s="11" t="s">
        <v>138</v>
      </c>
      <c r="C70" s="11" t="s">
        <v>139</v>
      </c>
      <c r="D70" s="11" t="s">
        <v>140</v>
      </c>
      <c r="E70" s="11" t="s">
        <v>141</v>
      </c>
      <c r="F70" s="11" t="s">
        <v>142</v>
      </c>
      <c r="G70" s="11" t="s">
        <v>143</v>
      </c>
      <c r="H70" s="11" t="s">
        <v>144</v>
      </c>
      <c r="I70" s="11" t="s">
        <v>145</v>
      </c>
      <c r="J70" s="11" t="s">
        <v>146</v>
      </c>
      <c r="K70" s="11" t="s">
        <v>147</v>
      </c>
      <c r="L70" s="11" t="s">
        <v>148</v>
      </c>
      <c r="M70" s="11" t="s">
        <v>149</v>
      </c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</row>
    <row r="71" spans="1:26" ht="10.5" customHeight="1">
      <c r="A71" s="10" t="s">
        <v>150</v>
      </c>
      <c r="B71" s="269">
        <v>63.1</v>
      </c>
      <c r="C71" s="269">
        <v>68.2</v>
      </c>
      <c r="D71" s="269">
        <v>70.7</v>
      </c>
      <c r="E71" s="269">
        <v>68.6</v>
      </c>
      <c r="F71" s="269">
        <v>69.1</v>
      </c>
      <c r="G71" s="269">
        <v>67.4</v>
      </c>
      <c r="H71" s="269">
        <v>64.4</v>
      </c>
      <c r="I71" s="269">
        <v>57.1</v>
      </c>
      <c r="J71" s="269">
        <v>66.6</v>
      </c>
      <c r="K71" s="269">
        <v>66.9</v>
      </c>
      <c r="L71" s="269">
        <v>65.2</v>
      </c>
      <c r="M71" s="269">
        <v>67</v>
      </c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</row>
    <row r="72" spans="1:26" ht="10.5" customHeight="1">
      <c r="A72" s="10" t="s">
        <v>174</v>
      </c>
      <c r="B72" s="269">
        <v>61.1</v>
      </c>
      <c r="C72" s="269">
        <v>65.9</v>
      </c>
      <c r="D72" s="269">
        <v>74.7</v>
      </c>
      <c r="E72" s="269">
        <v>73.1</v>
      </c>
      <c r="F72" s="269">
        <v>64.6</v>
      </c>
      <c r="G72" s="269">
        <v>66</v>
      </c>
      <c r="H72" s="269">
        <v>64.1</v>
      </c>
      <c r="I72" s="269">
        <v>62.5</v>
      </c>
      <c r="J72" s="269">
        <v>65.2</v>
      </c>
      <c r="K72" s="269">
        <v>67.9</v>
      </c>
      <c r="L72" s="269">
        <v>64.9</v>
      </c>
      <c r="M72" s="269">
        <v>62.7</v>
      </c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</row>
    <row r="73" spans="1:26" ht="10.5" customHeight="1">
      <c r="A73" s="10" t="s">
        <v>172</v>
      </c>
      <c r="B73" s="269">
        <v>58.4</v>
      </c>
      <c r="C73" s="269">
        <v>54.2</v>
      </c>
      <c r="D73" s="269">
        <v>66.9</v>
      </c>
      <c r="E73" s="269">
        <v>67.7</v>
      </c>
      <c r="F73" s="269">
        <v>58.6</v>
      </c>
      <c r="G73" s="269">
        <v>59.8</v>
      </c>
      <c r="H73" s="269">
        <v>59.2</v>
      </c>
      <c r="I73" s="269">
        <v>58.5</v>
      </c>
      <c r="J73" s="269">
        <v>59.1</v>
      </c>
      <c r="K73" s="269">
        <v>56.2</v>
      </c>
      <c r="L73" s="269">
        <v>59.6</v>
      </c>
      <c r="M73" s="269">
        <v>63.9</v>
      </c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</row>
    <row r="74" spans="1:26" ht="10.5" customHeight="1">
      <c r="A74" s="10" t="s">
        <v>163</v>
      </c>
      <c r="B74" s="269">
        <v>56.9</v>
      </c>
      <c r="C74" s="269">
        <v>55.9</v>
      </c>
      <c r="D74" s="269">
        <v>61.4</v>
      </c>
      <c r="E74" s="269">
        <v>59.1</v>
      </c>
      <c r="F74" s="269">
        <v>57.4</v>
      </c>
      <c r="G74" s="269">
        <v>59</v>
      </c>
      <c r="H74" s="269">
        <v>56.7</v>
      </c>
      <c r="I74" s="269">
        <v>61</v>
      </c>
      <c r="J74" s="269">
        <v>58.2</v>
      </c>
      <c r="K74" s="269">
        <v>65.4</v>
      </c>
      <c r="L74" s="269">
        <v>63.6</v>
      </c>
      <c r="M74" s="269">
        <v>58.7</v>
      </c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</row>
    <row r="75" spans="1:13" ht="10.5" customHeight="1">
      <c r="A75" s="10" t="s">
        <v>227</v>
      </c>
      <c r="B75" s="269">
        <v>55.7</v>
      </c>
      <c r="C75" s="269">
        <v>58.1</v>
      </c>
      <c r="D75" s="269">
        <v>63.8</v>
      </c>
      <c r="E75" s="269">
        <v>61.8</v>
      </c>
      <c r="F75" s="269"/>
      <c r="G75" s="269"/>
      <c r="H75" s="269"/>
      <c r="I75" s="269"/>
      <c r="J75" s="269"/>
      <c r="K75" s="269"/>
      <c r="L75" s="269"/>
      <c r="M75" s="269"/>
    </row>
    <row r="76" spans="2:13" ht="9.75" customHeight="1">
      <c r="B76" s="275"/>
      <c r="C76" s="275"/>
      <c r="D76" s="275"/>
      <c r="E76" s="275"/>
      <c r="F76" s="275"/>
      <c r="G76" s="275"/>
      <c r="H76" s="275"/>
      <c r="I76" s="275"/>
      <c r="J76" s="275"/>
      <c r="K76" s="273"/>
      <c r="L76" s="275"/>
      <c r="M76" s="275"/>
    </row>
    <row r="77" ht="9.75" customHeight="1"/>
    <row r="78" ht="9" customHeight="1"/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22"/>
  </sheetPr>
  <dimension ref="A3:AY88"/>
  <sheetViews>
    <sheetView workbookViewId="0" topLeftCell="A1">
      <selection activeCell="A1" sqref="A1"/>
    </sheetView>
  </sheetViews>
  <sheetFormatPr defaultColWidth="9.00390625" defaultRowHeight="9.75" customHeight="1"/>
  <cols>
    <col min="1" max="12" width="7.625" style="0" customWidth="1"/>
    <col min="13" max="13" width="8.50390625" style="0" customWidth="1"/>
    <col min="14" max="16384" width="7.625" style="0" customWidth="1"/>
  </cols>
  <sheetData>
    <row r="3" spans="12:51" ht="9.75" customHeight="1">
      <c r="L3" s="66"/>
      <c r="M3" s="65"/>
      <c r="N3" s="66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2:51" ht="9.75" customHeight="1">
      <c r="L4" s="66"/>
      <c r="M4" s="281"/>
      <c r="N4" s="66"/>
      <c r="O4" s="281"/>
      <c r="P4" s="281"/>
      <c r="Q4" s="281"/>
      <c r="R4" s="281"/>
      <c r="S4" s="281"/>
      <c r="T4" s="281"/>
      <c r="U4" s="281"/>
      <c r="V4" s="281"/>
      <c r="W4" s="281"/>
      <c r="X4" s="281"/>
      <c r="Y4" s="281"/>
      <c r="Z4" s="28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</row>
    <row r="5" spans="12:51" ht="9.75" customHeight="1">
      <c r="L5" s="66"/>
      <c r="M5" s="281"/>
      <c r="N5" s="66"/>
      <c r="O5" s="281"/>
      <c r="P5" s="281"/>
      <c r="Q5" s="281"/>
      <c r="R5" s="281"/>
      <c r="S5" s="281"/>
      <c r="T5" s="281"/>
      <c r="U5" s="281"/>
      <c r="V5" s="281"/>
      <c r="W5" s="281"/>
      <c r="X5" s="281"/>
      <c r="Y5" s="281"/>
      <c r="Z5" s="28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</row>
    <row r="6" spans="12:51" ht="9.75" customHeight="1">
      <c r="L6" s="66"/>
      <c r="M6" s="281"/>
      <c r="N6" s="66"/>
      <c r="O6" s="281"/>
      <c r="P6" s="281"/>
      <c r="Q6" s="281"/>
      <c r="R6" s="281"/>
      <c r="S6" s="281"/>
      <c r="T6" s="281"/>
      <c r="U6" s="281"/>
      <c r="V6" s="281"/>
      <c r="W6" s="281"/>
      <c r="X6" s="281"/>
      <c r="Y6" s="281"/>
      <c r="Z6" s="28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</row>
    <row r="7" spans="12:51" ht="9.75" customHeight="1">
      <c r="L7" s="66"/>
      <c r="M7" s="281"/>
      <c r="N7" s="66"/>
      <c r="O7" s="281"/>
      <c r="P7" s="281"/>
      <c r="Q7" s="281"/>
      <c r="R7" s="281"/>
      <c r="S7" s="281"/>
      <c r="T7" s="281"/>
      <c r="U7" s="281"/>
      <c r="V7" s="281"/>
      <c r="W7" s="281"/>
      <c r="X7" s="281"/>
      <c r="Y7" s="281"/>
      <c r="Z7" s="28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</row>
    <row r="8" spans="12:51" ht="9.75" customHeight="1">
      <c r="L8" s="66"/>
      <c r="M8" s="281"/>
      <c r="N8" s="66"/>
      <c r="O8" s="281"/>
      <c r="P8" s="281"/>
      <c r="Q8" s="281"/>
      <c r="R8" s="281"/>
      <c r="S8" s="281"/>
      <c r="T8" s="281"/>
      <c r="U8" s="281"/>
      <c r="V8" s="281"/>
      <c r="W8" s="281"/>
      <c r="X8" s="281"/>
      <c r="Y8" s="281"/>
      <c r="Z8" s="28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</row>
    <row r="9" spans="12:27" ht="9.75" customHeight="1">
      <c r="L9" s="66"/>
      <c r="M9" s="66"/>
      <c r="N9" s="276"/>
      <c r="O9" s="276"/>
      <c r="P9" s="276"/>
      <c r="Q9" s="276"/>
      <c r="R9" s="276"/>
      <c r="S9" s="276"/>
      <c r="T9" s="276"/>
      <c r="U9" s="276"/>
      <c r="V9" s="276"/>
      <c r="W9" s="276"/>
      <c r="X9" s="276"/>
      <c r="Y9" s="276"/>
      <c r="Z9" s="276"/>
      <c r="AA9" s="1"/>
    </row>
    <row r="10" spans="12:27" ht="9.75" customHeight="1">
      <c r="L10" s="66"/>
      <c r="M10" s="66"/>
      <c r="N10" s="276"/>
      <c r="O10" s="276"/>
      <c r="P10" s="276"/>
      <c r="Q10" s="276"/>
      <c r="R10" s="276"/>
      <c r="S10" s="276"/>
      <c r="T10" s="276"/>
      <c r="U10" s="276"/>
      <c r="V10" s="276"/>
      <c r="W10" s="276"/>
      <c r="X10" s="276"/>
      <c r="Y10" s="276"/>
      <c r="Z10" s="276"/>
      <c r="AA10" s="1"/>
    </row>
    <row r="11" spans="12:27" ht="9.75" customHeight="1">
      <c r="L11" s="66"/>
      <c r="M11" s="66"/>
      <c r="N11" s="276"/>
      <c r="O11" s="276"/>
      <c r="P11" s="276"/>
      <c r="Q11" s="276"/>
      <c r="R11" s="276"/>
      <c r="S11" s="276"/>
      <c r="T11" s="276"/>
      <c r="U11" s="276"/>
      <c r="V11" s="276"/>
      <c r="W11" s="276"/>
      <c r="X11" s="276"/>
      <c r="Y11" s="276"/>
      <c r="Z11" s="276"/>
      <c r="AA11" s="1"/>
    </row>
    <row r="12" spans="12:27" ht="9.75" customHeight="1">
      <c r="L12" s="66"/>
      <c r="M12" s="66"/>
      <c r="N12" s="276"/>
      <c r="O12" s="276"/>
      <c r="P12" s="276"/>
      <c r="Q12" s="276"/>
      <c r="R12" s="276"/>
      <c r="S12" s="276"/>
      <c r="T12" s="276"/>
      <c r="U12" s="276"/>
      <c r="V12" s="276"/>
      <c r="W12" s="276"/>
      <c r="X12" s="276"/>
      <c r="Y12" s="276"/>
      <c r="Z12" s="276"/>
      <c r="AA12" s="1"/>
    </row>
    <row r="13" spans="12:27" ht="9.75" customHeight="1">
      <c r="L13" s="66"/>
      <c r="M13" s="66"/>
      <c r="N13" s="276"/>
      <c r="O13" s="276"/>
      <c r="P13" s="276"/>
      <c r="Q13" s="276"/>
      <c r="R13" s="276"/>
      <c r="S13" s="276"/>
      <c r="T13" s="276"/>
      <c r="U13" s="276"/>
      <c r="V13" s="276"/>
      <c r="W13" s="276"/>
      <c r="X13" s="276"/>
      <c r="Y13" s="276"/>
      <c r="Z13" s="276"/>
      <c r="AA13" s="1"/>
    </row>
    <row r="14" spans="12:27" ht="9.75" customHeight="1">
      <c r="L14" s="66"/>
      <c r="M14" s="65"/>
      <c r="AA14" s="1"/>
    </row>
    <row r="15" spans="12:27" ht="9.75" customHeight="1">
      <c r="L15" s="66"/>
      <c r="M15" s="281"/>
      <c r="AA15" s="1"/>
    </row>
    <row r="16" spans="12:27" ht="9.75" customHeight="1">
      <c r="L16" s="66"/>
      <c r="M16" s="281"/>
      <c r="AA16" s="1"/>
    </row>
    <row r="17" spans="12:27" ht="9.75" customHeight="1">
      <c r="L17" s="66"/>
      <c r="M17" s="281"/>
      <c r="AA17" s="1"/>
    </row>
    <row r="18" spans="12:27" ht="9.75" customHeight="1">
      <c r="L18" s="66"/>
      <c r="M18" s="281"/>
      <c r="AA18" s="1"/>
    </row>
    <row r="19" spans="12:27" ht="9.75" customHeight="1">
      <c r="L19" s="66"/>
      <c r="M19" s="281"/>
      <c r="AA19" s="1"/>
    </row>
    <row r="20" spans="12:27" ht="9.75" customHeight="1">
      <c r="L20" s="66"/>
      <c r="M20" s="66"/>
      <c r="AA20" s="1"/>
    </row>
    <row r="21" spans="12:27" ht="9.75" customHeight="1">
      <c r="L21" s="66"/>
      <c r="M21" s="66"/>
      <c r="AA21" s="1"/>
    </row>
    <row r="22" spans="12:27" ht="9.75" customHeight="1">
      <c r="L22" s="66"/>
      <c r="M22" s="66"/>
      <c r="AA22" s="1"/>
    </row>
    <row r="23" ht="3" customHeight="1">
      <c r="AA23" s="1"/>
    </row>
    <row r="24" spans="1:27" ht="10.5" customHeight="1">
      <c r="A24" s="10"/>
      <c r="B24" s="11" t="s">
        <v>138</v>
      </c>
      <c r="C24" s="11" t="s">
        <v>139</v>
      </c>
      <c r="D24" s="11" t="s">
        <v>140</v>
      </c>
      <c r="E24" s="11" t="s">
        <v>141</v>
      </c>
      <c r="F24" s="11" t="s">
        <v>142</v>
      </c>
      <c r="G24" s="11" t="s">
        <v>143</v>
      </c>
      <c r="H24" s="11" t="s">
        <v>144</v>
      </c>
      <c r="I24" s="11" t="s">
        <v>145</v>
      </c>
      <c r="J24" s="11" t="s">
        <v>146</v>
      </c>
      <c r="K24" s="11" t="s">
        <v>147</v>
      </c>
      <c r="L24" s="11" t="s">
        <v>148</v>
      </c>
      <c r="M24" s="11" t="s">
        <v>149</v>
      </c>
      <c r="AA24" s="1"/>
    </row>
    <row r="25" spans="1:27" ht="10.5" customHeight="1">
      <c r="A25" s="10" t="s">
        <v>150</v>
      </c>
      <c r="B25" s="278">
        <v>19.5</v>
      </c>
      <c r="C25" s="278">
        <v>21.4</v>
      </c>
      <c r="D25" s="278">
        <v>26.7</v>
      </c>
      <c r="E25" s="278">
        <v>25.7</v>
      </c>
      <c r="F25" s="278">
        <v>26.3</v>
      </c>
      <c r="G25" s="278">
        <v>25.8</v>
      </c>
      <c r="H25" s="278">
        <v>27.2</v>
      </c>
      <c r="I25" s="278">
        <v>20.4</v>
      </c>
      <c r="J25" s="278">
        <v>24.4</v>
      </c>
      <c r="K25" s="278">
        <v>26.7</v>
      </c>
      <c r="L25" s="278">
        <v>24.7</v>
      </c>
      <c r="M25" s="278">
        <v>22.6</v>
      </c>
      <c r="AA25" s="1"/>
    </row>
    <row r="26" spans="1:27" ht="10.5" customHeight="1">
      <c r="A26" s="10" t="s">
        <v>151</v>
      </c>
      <c r="B26" s="278">
        <v>23.6</v>
      </c>
      <c r="C26" s="278">
        <v>22.3</v>
      </c>
      <c r="D26" s="278">
        <v>28.3</v>
      </c>
      <c r="E26" s="278">
        <v>28.3</v>
      </c>
      <c r="F26" s="278">
        <v>24.1</v>
      </c>
      <c r="G26" s="278">
        <v>26.1</v>
      </c>
      <c r="H26" s="278">
        <v>24.3</v>
      </c>
      <c r="I26" s="278">
        <v>26.1</v>
      </c>
      <c r="J26" s="278">
        <v>23.3</v>
      </c>
      <c r="K26" s="278">
        <v>22.2</v>
      </c>
      <c r="L26" s="278">
        <v>24.7</v>
      </c>
      <c r="M26" s="278">
        <v>24.2</v>
      </c>
      <c r="AA26" s="1"/>
    </row>
    <row r="27" spans="1:27" ht="10.5" customHeight="1">
      <c r="A27" s="10" t="s">
        <v>165</v>
      </c>
      <c r="B27" s="278">
        <v>21.2</v>
      </c>
      <c r="C27" s="278">
        <v>23.6</v>
      </c>
      <c r="D27" s="278">
        <v>23.5</v>
      </c>
      <c r="E27" s="278">
        <v>25.2</v>
      </c>
      <c r="F27" s="278">
        <v>24.6</v>
      </c>
      <c r="G27" s="278">
        <v>28.3</v>
      </c>
      <c r="H27" s="278">
        <v>24.6</v>
      </c>
      <c r="I27" s="278">
        <v>23.4</v>
      </c>
      <c r="J27" s="278">
        <v>22.5</v>
      </c>
      <c r="K27" s="278">
        <v>23.1</v>
      </c>
      <c r="L27" s="278">
        <v>20.9</v>
      </c>
      <c r="M27" s="278">
        <v>20.6</v>
      </c>
      <c r="AA27" s="1"/>
    </row>
    <row r="28" spans="1:27" ht="10.5" customHeight="1">
      <c r="A28" s="10" t="s">
        <v>173</v>
      </c>
      <c r="B28" s="278">
        <v>18.7</v>
      </c>
      <c r="C28" s="278">
        <v>19.2</v>
      </c>
      <c r="D28" s="278">
        <v>23.7</v>
      </c>
      <c r="E28" s="278">
        <v>22.6</v>
      </c>
      <c r="F28" s="278">
        <v>25.9</v>
      </c>
      <c r="G28" s="278">
        <v>24</v>
      </c>
      <c r="H28" s="278">
        <v>23.8</v>
      </c>
      <c r="I28" s="278">
        <v>23</v>
      </c>
      <c r="J28" s="278">
        <v>21.8</v>
      </c>
      <c r="K28" s="278">
        <v>19.6</v>
      </c>
      <c r="L28" s="278">
        <v>19.1</v>
      </c>
      <c r="M28" s="278">
        <v>18.8</v>
      </c>
      <c r="AA28" s="1"/>
    </row>
    <row r="29" spans="1:27" ht="10.5" customHeight="1">
      <c r="A29" s="10" t="s">
        <v>227</v>
      </c>
      <c r="B29" s="278">
        <v>21.2</v>
      </c>
      <c r="C29" s="278">
        <v>18.2</v>
      </c>
      <c r="D29" s="278">
        <v>21.8</v>
      </c>
      <c r="E29" s="278">
        <v>21.3</v>
      </c>
      <c r="F29" s="278"/>
      <c r="G29" s="278"/>
      <c r="H29" s="278"/>
      <c r="I29" s="278"/>
      <c r="J29" s="278"/>
      <c r="K29" s="278"/>
      <c r="L29" s="278"/>
      <c r="M29" s="278"/>
      <c r="AA29" s="1"/>
    </row>
    <row r="30" ht="9.75" customHeight="1">
      <c r="AA30" s="1"/>
    </row>
    <row r="31" spans="14:27" ht="9.75" customHeight="1">
      <c r="N31" s="276"/>
      <c r="O31" s="276"/>
      <c r="P31" s="276"/>
      <c r="Q31" s="276"/>
      <c r="R31" s="276"/>
      <c r="S31" s="276"/>
      <c r="T31" s="276"/>
      <c r="U31" s="276"/>
      <c r="V31" s="276"/>
      <c r="W31" s="276"/>
      <c r="X31" s="276"/>
      <c r="AA31" s="1"/>
    </row>
    <row r="51" spans="14:50" ht="9.75" customHeight="1">
      <c r="N51" s="1"/>
      <c r="O51" s="66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4:50" ht="7.5" customHeight="1"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0.5" customHeight="1">
      <c r="A53" s="10"/>
      <c r="B53" s="11" t="s">
        <v>138</v>
      </c>
      <c r="C53" s="11" t="s">
        <v>139</v>
      </c>
      <c r="D53" s="11" t="s">
        <v>140</v>
      </c>
      <c r="E53" s="11" t="s">
        <v>141</v>
      </c>
      <c r="F53" s="11" t="s">
        <v>142</v>
      </c>
      <c r="G53" s="11" t="s">
        <v>143</v>
      </c>
      <c r="H53" s="11" t="s">
        <v>144</v>
      </c>
      <c r="I53" s="11" t="s">
        <v>145</v>
      </c>
      <c r="J53" s="11" t="s">
        <v>146</v>
      </c>
      <c r="K53" s="11" t="s">
        <v>147</v>
      </c>
      <c r="L53" s="11" t="s">
        <v>148</v>
      </c>
      <c r="M53" s="11" t="s">
        <v>149</v>
      </c>
      <c r="N53" s="66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0.5" customHeight="1">
      <c r="A54" s="10" t="s">
        <v>150</v>
      </c>
      <c r="B54" s="278">
        <v>39.3</v>
      </c>
      <c r="C54" s="278">
        <v>40</v>
      </c>
      <c r="D54" s="278">
        <v>41.4</v>
      </c>
      <c r="E54" s="278">
        <v>41.4</v>
      </c>
      <c r="F54" s="278">
        <v>41.7</v>
      </c>
      <c r="G54" s="278">
        <v>41.8</v>
      </c>
      <c r="H54" s="278">
        <v>42.5</v>
      </c>
      <c r="I54" s="278">
        <v>39.2</v>
      </c>
      <c r="J54" s="278">
        <v>40.7</v>
      </c>
      <c r="K54" s="278">
        <v>41.6</v>
      </c>
      <c r="L54" s="278">
        <v>41.7</v>
      </c>
      <c r="M54" s="278">
        <v>38.7</v>
      </c>
      <c r="N54" s="66"/>
      <c r="O54" s="281"/>
      <c r="P54" s="281"/>
      <c r="Q54" s="281"/>
      <c r="R54" s="281"/>
      <c r="S54" s="281"/>
      <c r="T54" s="281"/>
      <c r="U54" s="281"/>
      <c r="V54" s="281"/>
      <c r="W54" s="281"/>
      <c r="X54" s="281"/>
      <c r="Y54" s="281"/>
      <c r="Z54" s="28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0.5" customHeight="1">
      <c r="A55" s="10" t="s">
        <v>151</v>
      </c>
      <c r="B55" s="278">
        <v>41.2</v>
      </c>
      <c r="C55" s="278">
        <v>41.2</v>
      </c>
      <c r="D55" s="278">
        <v>42.5</v>
      </c>
      <c r="E55" s="278">
        <v>43.5</v>
      </c>
      <c r="F55" s="278">
        <v>40</v>
      </c>
      <c r="G55" s="278">
        <v>41.2</v>
      </c>
      <c r="H55" s="278">
        <v>38.6</v>
      </c>
      <c r="I55" s="278">
        <v>41.3</v>
      </c>
      <c r="J55" s="278">
        <v>40.3</v>
      </c>
      <c r="K55" s="278">
        <v>39.7</v>
      </c>
      <c r="L55" s="278">
        <v>41.3</v>
      </c>
      <c r="M55" s="278">
        <v>39.7</v>
      </c>
      <c r="N55" s="66"/>
      <c r="O55" s="281"/>
      <c r="P55" s="281"/>
      <c r="Q55" s="281"/>
      <c r="R55" s="281"/>
      <c r="S55" s="281"/>
      <c r="T55" s="281"/>
      <c r="U55" s="281"/>
      <c r="V55" s="281"/>
      <c r="W55" s="281"/>
      <c r="X55" s="281"/>
      <c r="Y55" s="281"/>
      <c r="Z55" s="28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0.5" customHeight="1">
      <c r="A56" s="10" t="s">
        <v>165</v>
      </c>
      <c r="B56" s="278">
        <v>42</v>
      </c>
      <c r="C56" s="278">
        <v>43.4</v>
      </c>
      <c r="D56" s="278">
        <v>41</v>
      </c>
      <c r="E56" s="278">
        <v>40.6</v>
      </c>
      <c r="F56" s="278">
        <v>41.4</v>
      </c>
      <c r="G56" s="278">
        <v>43.6</v>
      </c>
      <c r="H56" s="278">
        <v>41.6</v>
      </c>
      <c r="I56" s="278">
        <v>41.2</v>
      </c>
      <c r="J56" s="278">
        <v>40.8</v>
      </c>
      <c r="K56" s="278">
        <v>41.1</v>
      </c>
      <c r="L56" s="278">
        <v>38.8</v>
      </c>
      <c r="M56" s="278">
        <v>37.3</v>
      </c>
      <c r="N56" s="66"/>
      <c r="O56" s="281"/>
      <c r="P56" s="281"/>
      <c r="Q56" s="281"/>
      <c r="R56" s="281"/>
      <c r="S56" s="281"/>
      <c r="T56" s="281"/>
      <c r="U56" s="281"/>
      <c r="V56" s="281"/>
      <c r="W56" s="281"/>
      <c r="X56" s="281"/>
      <c r="Y56" s="281"/>
      <c r="Z56" s="28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0.5" customHeight="1">
      <c r="A57" s="10" t="s">
        <v>173</v>
      </c>
      <c r="B57" s="278">
        <v>38.5</v>
      </c>
      <c r="C57" s="278">
        <v>37.5</v>
      </c>
      <c r="D57" s="278">
        <v>37.8</v>
      </c>
      <c r="E57" s="278">
        <v>36.3</v>
      </c>
      <c r="F57" s="278">
        <v>38.6</v>
      </c>
      <c r="G57" s="278">
        <v>38.7</v>
      </c>
      <c r="H57" s="278">
        <v>38.3</v>
      </c>
      <c r="I57" s="278">
        <v>38.3</v>
      </c>
      <c r="J57" s="278">
        <v>37.8</v>
      </c>
      <c r="K57" s="278">
        <v>37.3</v>
      </c>
      <c r="L57" s="278">
        <v>35.4</v>
      </c>
      <c r="M57" s="278">
        <v>32.8</v>
      </c>
      <c r="N57" s="66"/>
      <c r="O57" s="281"/>
      <c r="P57" s="281"/>
      <c r="Q57" s="281"/>
      <c r="R57" s="281"/>
      <c r="S57" s="281"/>
      <c r="T57" s="281"/>
      <c r="U57" s="281"/>
      <c r="V57" s="281"/>
      <c r="W57" s="281"/>
      <c r="X57" s="281"/>
      <c r="Y57" s="281"/>
      <c r="Z57" s="28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0.5" customHeight="1">
      <c r="A58" s="10" t="s">
        <v>227</v>
      </c>
      <c r="B58" s="278">
        <v>36.2</v>
      </c>
      <c r="C58" s="278">
        <v>36.5</v>
      </c>
      <c r="D58" s="278">
        <v>36.5</v>
      </c>
      <c r="E58" s="278">
        <v>36.3</v>
      </c>
      <c r="F58" s="278"/>
      <c r="G58" s="278"/>
      <c r="H58" s="278"/>
      <c r="I58" s="278"/>
      <c r="J58" s="278"/>
      <c r="K58" s="278"/>
      <c r="L58" s="278"/>
      <c r="M58" s="278"/>
      <c r="N58" s="66"/>
      <c r="O58" s="281"/>
      <c r="P58" s="281"/>
      <c r="Q58" s="281"/>
      <c r="R58" s="281"/>
      <c r="S58" s="281"/>
      <c r="T58" s="281"/>
      <c r="U58" s="281"/>
      <c r="V58" s="281"/>
      <c r="W58" s="281"/>
      <c r="X58" s="281"/>
      <c r="Y58" s="281"/>
      <c r="Z58" s="28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4:50" ht="6" customHeight="1"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5" ht="9.75" customHeight="1">
      <c r="G65" s="282"/>
    </row>
    <row r="66" spans="14:26" ht="9.75" customHeight="1">
      <c r="N66" s="276"/>
      <c r="O66" s="276"/>
      <c r="P66" s="276"/>
      <c r="Q66" s="276"/>
      <c r="R66" s="276"/>
      <c r="S66" s="276"/>
      <c r="T66" s="276"/>
      <c r="U66" s="276"/>
      <c r="V66" s="276"/>
      <c r="W66" s="276"/>
      <c r="X66" s="276"/>
      <c r="Y66" s="276"/>
      <c r="Z66" s="276"/>
    </row>
    <row r="67" spans="14:26" ht="9.75" customHeight="1">
      <c r="N67" s="276"/>
      <c r="O67" s="276"/>
      <c r="P67" s="276"/>
      <c r="Q67" s="276"/>
      <c r="R67" s="276"/>
      <c r="S67" s="276"/>
      <c r="T67" s="276"/>
      <c r="U67" s="276"/>
      <c r="V67" s="276"/>
      <c r="W67" s="276"/>
      <c r="X67" s="276"/>
      <c r="Y67" s="276"/>
      <c r="Z67" s="276"/>
    </row>
    <row r="68" spans="14:26" ht="9.75" customHeight="1">
      <c r="N68" s="276"/>
      <c r="O68" s="276"/>
      <c r="P68" s="276"/>
      <c r="Q68" s="276"/>
      <c r="R68" s="276"/>
      <c r="S68" s="276"/>
      <c r="T68" s="276"/>
      <c r="U68" s="276"/>
      <c r="V68" s="276"/>
      <c r="W68" s="276"/>
      <c r="X68" s="276"/>
      <c r="Y68" s="276"/>
      <c r="Z68" s="276"/>
    </row>
    <row r="69" spans="14:26" ht="9.75" customHeight="1">
      <c r="N69" s="276"/>
      <c r="O69" s="276"/>
      <c r="P69" s="276"/>
      <c r="Q69" s="276"/>
      <c r="R69" s="276"/>
      <c r="S69" s="276"/>
      <c r="T69" s="276"/>
      <c r="U69" s="276"/>
      <c r="V69" s="276"/>
      <c r="W69" s="276"/>
      <c r="X69" s="276"/>
      <c r="Y69" s="276"/>
      <c r="Z69" s="276"/>
    </row>
    <row r="70" spans="14:28" ht="9.75" customHeight="1">
      <c r="N70" s="66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1"/>
      <c r="AB70" s="1"/>
    </row>
    <row r="71" spans="14:28" ht="9.75" customHeight="1"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1"/>
      <c r="AB71" s="1"/>
    </row>
    <row r="72" spans="14:28" ht="9.75" customHeight="1"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1"/>
      <c r="AB72" s="1"/>
    </row>
    <row r="73" spans="14:28" ht="9.75" customHeight="1"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1"/>
      <c r="AB73" s="1"/>
    </row>
    <row r="74" spans="14:28" ht="9.75" customHeight="1"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1"/>
      <c r="AB74" s="1"/>
    </row>
    <row r="75" spans="14:28" ht="9.75" customHeight="1"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1"/>
      <c r="AB75" s="1"/>
    </row>
    <row r="82" ht="4.5" customHeight="1"/>
    <row r="83" spans="1:13" ht="10.5" customHeight="1">
      <c r="A83" s="10"/>
      <c r="B83" s="11" t="s">
        <v>138</v>
      </c>
      <c r="C83" s="11" t="s">
        <v>139</v>
      </c>
      <c r="D83" s="11" t="s">
        <v>140</v>
      </c>
      <c r="E83" s="11" t="s">
        <v>141</v>
      </c>
      <c r="F83" s="11" t="s">
        <v>142</v>
      </c>
      <c r="G83" s="11" t="s">
        <v>143</v>
      </c>
      <c r="H83" s="11" t="s">
        <v>144</v>
      </c>
      <c r="I83" s="11" t="s">
        <v>145</v>
      </c>
      <c r="J83" s="11" t="s">
        <v>146</v>
      </c>
      <c r="K83" s="11" t="s">
        <v>147</v>
      </c>
      <c r="L83" s="11" t="s">
        <v>148</v>
      </c>
      <c r="M83" s="11" t="s">
        <v>149</v>
      </c>
    </row>
    <row r="84" spans="1:13" ht="10.5" customHeight="1">
      <c r="A84" s="10" t="s">
        <v>150</v>
      </c>
      <c r="B84" s="269">
        <v>49.7</v>
      </c>
      <c r="C84" s="269">
        <v>53.2</v>
      </c>
      <c r="D84" s="269">
        <v>63.9</v>
      </c>
      <c r="E84" s="269">
        <v>62.1</v>
      </c>
      <c r="F84" s="269">
        <v>62.9</v>
      </c>
      <c r="G84" s="269">
        <v>61.7</v>
      </c>
      <c r="H84" s="269">
        <v>63.7</v>
      </c>
      <c r="I84" s="269">
        <v>54</v>
      </c>
      <c r="J84" s="269">
        <v>59.3</v>
      </c>
      <c r="K84" s="269">
        <v>63.8</v>
      </c>
      <c r="L84" s="269">
        <v>59.2</v>
      </c>
      <c r="M84" s="269">
        <v>60</v>
      </c>
    </row>
    <row r="85" spans="1:13" ht="10.5" customHeight="1">
      <c r="A85" s="10" t="s">
        <v>166</v>
      </c>
      <c r="B85" s="269">
        <v>55.9</v>
      </c>
      <c r="C85" s="269">
        <v>54.1</v>
      </c>
      <c r="D85" s="269">
        <v>66.1</v>
      </c>
      <c r="E85" s="269">
        <v>64.6</v>
      </c>
      <c r="F85" s="269">
        <v>61.8</v>
      </c>
      <c r="G85" s="269">
        <v>62.8</v>
      </c>
      <c r="H85" s="269">
        <v>64.1</v>
      </c>
      <c r="I85" s="269">
        <v>62</v>
      </c>
      <c r="J85" s="269">
        <v>58.1</v>
      </c>
      <c r="K85" s="269">
        <v>56.3</v>
      </c>
      <c r="L85" s="269">
        <v>59.1</v>
      </c>
      <c r="M85" s="269">
        <v>61.9</v>
      </c>
    </row>
    <row r="86" spans="1:13" ht="10.5" customHeight="1">
      <c r="A86" s="10" t="s">
        <v>152</v>
      </c>
      <c r="B86" s="269">
        <v>49.2</v>
      </c>
      <c r="C86" s="269">
        <v>53.5</v>
      </c>
      <c r="D86" s="269">
        <v>58.5</v>
      </c>
      <c r="E86" s="269">
        <v>62.2</v>
      </c>
      <c r="F86" s="269">
        <v>59.1</v>
      </c>
      <c r="G86" s="269">
        <v>63.9</v>
      </c>
      <c r="H86" s="269">
        <v>60.1</v>
      </c>
      <c r="I86" s="269">
        <v>57</v>
      </c>
      <c r="J86" s="269">
        <v>55.5</v>
      </c>
      <c r="K86" s="269">
        <v>56</v>
      </c>
      <c r="L86" s="269">
        <v>55.2</v>
      </c>
      <c r="M86" s="269">
        <v>55.9</v>
      </c>
    </row>
    <row r="87" spans="1:13" ht="10.5" customHeight="1">
      <c r="A87" s="10" t="s">
        <v>173</v>
      </c>
      <c r="B87" s="269">
        <v>47.8</v>
      </c>
      <c r="C87" s="269">
        <v>51.7</v>
      </c>
      <c r="D87" s="269">
        <v>62.5</v>
      </c>
      <c r="E87" s="269">
        <v>63.1</v>
      </c>
      <c r="F87" s="269">
        <v>66.1</v>
      </c>
      <c r="G87" s="269">
        <v>62</v>
      </c>
      <c r="H87" s="269">
        <v>62.3</v>
      </c>
      <c r="I87" s="269">
        <v>60</v>
      </c>
      <c r="J87" s="269">
        <v>57.9</v>
      </c>
      <c r="K87" s="269">
        <v>52.7</v>
      </c>
      <c r="L87" s="269">
        <v>55.1</v>
      </c>
      <c r="M87" s="269">
        <v>59</v>
      </c>
    </row>
    <row r="88" spans="1:13" ht="10.5" customHeight="1">
      <c r="A88" s="10" t="s">
        <v>227</v>
      </c>
      <c r="B88" s="269">
        <v>56.4</v>
      </c>
      <c r="C88" s="269">
        <v>49.6</v>
      </c>
      <c r="D88" s="269">
        <v>59.8</v>
      </c>
      <c r="E88" s="269">
        <v>58.8</v>
      </c>
      <c r="F88" s="269"/>
      <c r="G88" s="269"/>
      <c r="H88" s="269"/>
      <c r="I88" s="269"/>
      <c r="J88" s="269"/>
      <c r="K88" s="269"/>
      <c r="L88" s="269"/>
      <c r="M88" s="269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1"/>
  </sheetPr>
  <dimension ref="A18:AW88"/>
  <sheetViews>
    <sheetView workbookViewId="0" topLeftCell="A1">
      <selection activeCell="A1" sqref="A1"/>
    </sheetView>
  </sheetViews>
  <sheetFormatPr defaultColWidth="9.00390625" defaultRowHeight="9.75" customHeight="1"/>
  <cols>
    <col min="1" max="26" width="7.625" style="0" customWidth="1"/>
  </cols>
  <sheetData>
    <row r="18" spans="1:13" ht="9.75" customHeight="1">
      <c r="A18" s="276"/>
      <c r="B18" s="276"/>
      <c r="C18" s="276"/>
      <c r="D18" s="276"/>
      <c r="E18" s="276"/>
      <c r="F18" s="276"/>
      <c r="G18" s="276"/>
      <c r="H18" s="276"/>
      <c r="I18" s="276"/>
      <c r="J18" s="276"/>
      <c r="K18" s="276"/>
      <c r="L18" s="276"/>
      <c r="M18" s="276"/>
    </row>
    <row r="22" spans="14:29" ht="9.75" customHeight="1"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4:29" ht="3" customHeight="1"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0.5" customHeight="1">
      <c r="A24" s="10"/>
      <c r="B24" s="11" t="s">
        <v>138</v>
      </c>
      <c r="C24" s="11" t="s">
        <v>139</v>
      </c>
      <c r="D24" s="11" t="s">
        <v>140</v>
      </c>
      <c r="E24" s="11" t="s">
        <v>141</v>
      </c>
      <c r="F24" s="11" t="s">
        <v>142</v>
      </c>
      <c r="G24" s="11" t="s">
        <v>143</v>
      </c>
      <c r="H24" s="11" t="s">
        <v>144</v>
      </c>
      <c r="I24" s="11" t="s">
        <v>145</v>
      </c>
      <c r="J24" s="11" t="s">
        <v>146</v>
      </c>
      <c r="K24" s="11" t="s">
        <v>147</v>
      </c>
      <c r="L24" s="11" t="s">
        <v>148</v>
      </c>
      <c r="M24" s="11" t="s">
        <v>149</v>
      </c>
      <c r="N24" s="66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1"/>
      <c r="AB24" s="1"/>
      <c r="AC24" s="1"/>
    </row>
    <row r="25" spans="1:29" ht="10.5" customHeight="1">
      <c r="A25" s="10" t="s">
        <v>150</v>
      </c>
      <c r="B25" s="283">
        <v>41.9</v>
      </c>
      <c r="C25" s="283">
        <v>52.91</v>
      </c>
      <c r="D25" s="283">
        <v>75.74</v>
      </c>
      <c r="E25" s="283">
        <v>62.54</v>
      </c>
      <c r="F25" s="283">
        <v>80.23</v>
      </c>
      <c r="G25" s="283">
        <v>82.29</v>
      </c>
      <c r="H25" s="283">
        <v>80.53</v>
      </c>
      <c r="I25" s="283">
        <v>40.82</v>
      </c>
      <c r="J25" s="283">
        <v>44.9</v>
      </c>
      <c r="K25" s="283">
        <v>43.8</v>
      </c>
      <c r="L25" s="283">
        <v>59.4</v>
      </c>
      <c r="M25" s="283">
        <v>54.7</v>
      </c>
      <c r="N25" s="66"/>
      <c r="O25" s="281"/>
      <c r="P25" s="281"/>
      <c r="Q25" s="281"/>
      <c r="R25" s="281"/>
      <c r="S25" s="281"/>
      <c r="T25" s="281"/>
      <c r="U25" s="281"/>
      <c r="V25" s="281"/>
      <c r="W25" s="281"/>
      <c r="X25" s="281"/>
      <c r="Y25" s="281"/>
      <c r="Z25" s="281"/>
      <c r="AA25" s="1"/>
      <c r="AB25" s="1"/>
      <c r="AC25" s="1"/>
    </row>
    <row r="26" spans="1:29" ht="10.5" customHeight="1">
      <c r="A26" s="10" t="s">
        <v>151</v>
      </c>
      <c r="B26" s="283">
        <v>51.15</v>
      </c>
      <c r="C26" s="283">
        <v>68.9</v>
      </c>
      <c r="D26" s="283">
        <v>62.27</v>
      </c>
      <c r="E26" s="283">
        <v>88.58</v>
      </c>
      <c r="F26" s="283">
        <v>84.28</v>
      </c>
      <c r="G26" s="283">
        <v>92.26</v>
      </c>
      <c r="H26" s="283">
        <v>94.4</v>
      </c>
      <c r="I26" s="283">
        <v>63.79</v>
      </c>
      <c r="J26" s="283">
        <v>53.5</v>
      </c>
      <c r="K26" s="283">
        <v>55.3</v>
      </c>
      <c r="L26" s="283">
        <v>58.2</v>
      </c>
      <c r="M26" s="283">
        <v>57.6</v>
      </c>
      <c r="N26" s="66"/>
      <c r="O26" s="281"/>
      <c r="P26" s="281"/>
      <c r="Q26" s="281"/>
      <c r="R26" s="281"/>
      <c r="S26" s="281"/>
      <c r="T26" s="281"/>
      <c r="U26" s="281"/>
      <c r="V26" s="281"/>
      <c r="W26" s="281"/>
      <c r="X26" s="281"/>
      <c r="Y26" s="281"/>
      <c r="Z26" s="281"/>
      <c r="AA26" s="1"/>
      <c r="AB26" s="1"/>
      <c r="AC26" s="1"/>
    </row>
    <row r="27" spans="1:29" ht="10.5" customHeight="1">
      <c r="A27" s="10" t="s">
        <v>165</v>
      </c>
      <c r="B27" s="283">
        <v>49.9</v>
      </c>
      <c r="C27" s="283">
        <v>54.11</v>
      </c>
      <c r="D27" s="283">
        <v>67.08</v>
      </c>
      <c r="E27" s="283">
        <v>88</v>
      </c>
      <c r="F27" s="283">
        <v>85.9</v>
      </c>
      <c r="G27" s="283">
        <v>102</v>
      </c>
      <c r="H27" s="283">
        <v>94.1</v>
      </c>
      <c r="I27" s="283">
        <v>60.2</v>
      </c>
      <c r="J27" s="283">
        <v>64.4</v>
      </c>
      <c r="K27" s="283">
        <v>66.3</v>
      </c>
      <c r="L27" s="283">
        <v>54.9</v>
      </c>
      <c r="M27" s="283">
        <v>57.7</v>
      </c>
      <c r="N27" s="66"/>
      <c r="O27" s="281"/>
      <c r="P27" s="281"/>
      <c r="Q27" s="281"/>
      <c r="R27" s="281"/>
      <c r="S27" s="281"/>
      <c r="T27" s="281"/>
      <c r="U27" s="281"/>
      <c r="V27" s="281"/>
      <c r="W27" s="281"/>
      <c r="X27" s="281"/>
      <c r="Y27" s="281"/>
      <c r="Z27" s="281"/>
      <c r="AA27" s="1"/>
      <c r="AB27" s="1"/>
      <c r="AC27" s="1"/>
    </row>
    <row r="28" spans="1:29" ht="10.5" customHeight="1">
      <c r="A28" s="10" t="s">
        <v>163</v>
      </c>
      <c r="B28" s="283">
        <v>54.7</v>
      </c>
      <c r="C28" s="283">
        <v>51.8</v>
      </c>
      <c r="D28" s="283">
        <v>58.3</v>
      </c>
      <c r="E28" s="283">
        <v>73.8</v>
      </c>
      <c r="F28" s="283">
        <v>61.7</v>
      </c>
      <c r="G28" s="283">
        <v>76.3</v>
      </c>
      <c r="H28" s="283">
        <v>56.1</v>
      </c>
      <c r="I28" s="283">
        <v>39.5</v>
      </c>
      <c r="J28" s="283">
        <v>43.6</v>
      </c>
      <c r="K28" s="283">
        <v>50.9</v>
      </c>
      <c r="L28" s="283">
        <v>55.8</v>
      </c>
      <c r="M28" s="283">
        <v>46.8</v>
      </c>
      <c r="N28" s="66"/>
      <c r="O28" s="281"/>
      <c r="P28" s="281"/>
      <c r="Q28" s="281"/>
      <c r="R28" s="281"/>
      <c r="S28" s="281"/>
      <c r="T28" s="281"/>
      <c r="U28" s="281"/>
      <c r="V28" s="281"/>
      <c r="W28" s="281"/>
      <c r="X28" s="281"/>
      <c r="Y28" s="281"/>
      <c r="Z28" s="281"/>
      <c r="AA28" s="1"/>
      <c r="AB28" s="1"/>
      <c r="AC28" s="1"/>
    </row>
    <row r="29" spans="1:29" ht="10.5" customHeight="1">
      <c r="A29" s="10" t="s">
        <v>227</v>
      </c>
      <c r="B29" s="283">
        <v>39.2</v>
      </c>
      <c r="C29" s="283">
        <v>41.6</v>
      </c>
      <c r="D29" s="283">
        <v>49.3</v>
      </c>
      <c r="E29" s="283">
        <v>70.8</v>
      </c>
      <c r="F29" s="283"/>
      <c r="G29" s="283"/>
      <c r="H29" s="283"/>
      <c r="I29" s="283"/>
      <c r="J29" s="283"/>
      <c r="K29" s="283"/>
      <c r="L29" s="283"/>
      <c r="M29" s="283"/>
      <c r="N29" s="66"/>
      <c r="O29" s="281"/>
      <c r="P29" s="281"/>
      <c r="Q29" s="281"/>
      <c r="R29" s="281"/>
      <c r="S29" s="281"/>
      <c r="T29" s="281"/>
      <c r="U29" s="281"/>
      <c r="V29" s="281"/>
      <c r="W29" s="281"/>
      <c r="X29" s="281"/>
      <c r="Y29" s="281"/>
      <c r="Z29" s="281"/>
      <c r="AA29" s="1"/>
      <c r="AB29" s="1"/>
      <c r="AC29" s="1"/>
    </row>
    <row r="30" spans="14:29" ht="9.75" customHeight="1"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51" ht="9.75" customHeight="1">
      <c r="D51" s="23"/>
    </row>
    <row r="53" spans="1:49" ht="10.5" customHeight="1">
      <c r="A53" s="10"/>
      <c r="B53" s="11" t="s">
        <v>138</v>
      </c>
      <c r="C53" s="11" t="s">
        <v>139</v>
      </c>
      <c r="D53" s="11" t="s">
        <v>140</v>
      </c>
      <c r="E53" s="11" t="s">
        <v>141</v>
      </c>
      <c r="F53" s="11" t="s">
        <v>142</v>
      </c>
      <c r="G53" s="11" t="s">
        <v>143</v>
      </c>
      <c r="H53" s="11" t="s">
        <v>144</v>
      </c>
      <c r="I53" s="11" t="s">
        <v>145</v>
      </c>
      <c r="J53" s="11" t="s">
        <v>146</v>
      </c>
      <c r="K53" s="11" t="s">
        <v>147</v>
      </c>
      <c r="L53" s="11" t="s">
        <v>148</v>
      </c>
      <c r="M53" s="11" t="s">
        <v>149</v>
      </c>
      <c r="N53" s="66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</row>
    <row r="54" spans="1:49" ht="10.5" customHeight="1">
      <c r="A54" s="10" t="s">
        <v>150</v>
      </c>
      <c r="B54" s="283">
        <v>51.7</v>
      </c>
      <c r="C54" s="283">
        <v>52.9</v>
      </c>
      <c r="D54" s="283">
        <v>54.4</v>
      </c>
      <c r="E54" s="283">
        <v>51.2</v>
      </c>
      <c r="F54" s="283">
        <v>57.2</v>
      </c>
      <c r="G54" s="283">
        <v>56.3</v>
      </c>
      <c r="H54" s="283">
        <v>52.8</v>
      </c>
      <c r="I54" s="283">
        <v>43.7</v>
      </c>
      <c r="J54" s="283">
        <v>35.6</v>
      </c>
      <c r="K54" s="283">
        <v>36.3</v>
      </c>
      <c r="L54" s="283">
        <v>47.5</v>
      </c>
      <c r="M54" s="283">
        <v>47.4</v>
      </c>
      <c r="N54" s="66"/>
      <c r="O54" s="281"/>
      <c r="P54" s="281"/>
      <c r="Q54" s="281"/>
      <c r="R54" s="281"/>
      <c r="S54" s="281"/>
      <c r="T54" s="281"/>
      <c r="U54" s="281"/>
      <c r="V54" s="281"/>
      <c r="W54" s="281"/>
      <c r="X54" s="281"/>
      <c r="Y54" s="281"/>
      <c r="Z54" s="28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</row>
    <row r="55" spans="1:49" ht="10.5" customHeight="1">
      <c r="A55" s="10" t="s">
        <v>151</v>
      </c>
      <c r="B55" s="283">
        <v>49.5</v>
      </c>
      <c r="C55" s="283">
        <v>56.2</v>
      </c>
      <c r="D55" s="283">
        <v>40.2</v>
      </c>
      <c r="E55" s="283">
        <v>48.4</v>
      </c>
      <c r="F55" s="283">
        <v>50.4</v>
      </c>
      <c r="G55" s="283">
        <v>49.3</v>
      </c>
      <c r="H55" s="283">
        <v>42.2</v>
      </c>
      <c r="I55" s="283">
        <v>40.9</v>
      </c>
      <c r="J55" s="283">
        <v>40.2</v>
      </c>
      <c r="K55" s="283">
        <v>42.7</v>
      </c>
      <c r="L55" s="283">
        <v>47.2</v>
      </c>
      <c r="M55" s="283">
        <v>44.3</v>
      </c>
      <c r="N55" s="66"/>
      <c r="O55" s="281"/>
      <c r="P55" s="281"/>
      <c r="Q55" s="281"/>
      <c r="R55" s="281"/>
      <c r="S55" s="281"/>
      <c r="T55" s="281"/>
      <c r="U55" s="281"/>
      <c r="V55" s="281"/>
      <c r="W55" s="281"/>
      <c r="X55" s="281"/>
      <c r="Y55" s="281"/>
      <c r="Z55" s="28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</row>
    <row r="56" spans="1:49" ht="10.5" customHeight="1">
      <c r="A56" s="10" t="s">
        <v>165</v>
      </c>
      <c r="B56" s="283">
        <v>45</v>
      </c>
      <c r="C56" s="283">
        <v>47.8</v>
      </c>
      <c r="D56" s="283">
        <v>46.3</v>
      </c>
      <c r="E56" s="283">
        <v>50.3</v>
      </c>
      <c r="F56" s="283">
        <v>50.1</v>
      </c>
      <c r="G56" s="283">
        <v>49.7</v>
      </c>
      <c r="H56" s="283">
        <v>45.6</v>
      </c>
      <c r="I56" s="283">
        <v>42.3</v>
      </c>
      <c r="J56" s="283">
        <v>42.1</v>
      </c>
      <c r="K56" s="283">
        <v>44.9</v>
      </c>
      <c r="L56" s="283">
        <v>47.2</v>
      </c>
      <c r="M56" s="283">
        <v>45.6</v>
      </c>
      <c r="N56" s="66"/>
      <c r="O56" s="281"/>
      <c r="P56" s="281"/>
      <c r="Q56" s="281"/>
      <c r="R56" s="281"/>
      <c r="S56" s="281"/>
      <c r="T56" s="281"/>
      <c r="U56" s="281"/>
      <c r="V56" s="281"/>
      <c r="W56" s="281"/>
      <c r="X56" s="281"/>
      <c r="Y56" s="281"/>
      <c r="Z56" s="28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</row>
    <row r="57" spans="1:49" ht="10.5" customHeight="1">
      <c r="A57" s="10" t="s">
        <v>163</v>
      </c>
      <c r="B57" s="283">
        <v>48</v>
      </c>
      <c r="C57" s="283">
        <v>47.1</v>
      </c>
      <c r="D57" s="283">
        <v>45.7</v>
      </c>
      <c r="E57" s="283">
        <v>52.1</v>
      </c>
      <c r="F57" s="283">
        <v>51.4</v>
      </c>
      <c r="G57" s="283">
        <v>51.3</v>
      </c>
      <c r="H57" s="283">
        <v>44.1</v>
      </c>
      <c r="I57" s="283">
        <v>37.6</v>
      </c>
      <c r="J57" s="283">
        <v>34.4</v>
      </c>
      <c r="K57" s="283">
        <v>33.2</v>
      </c>
      <c r="L57" s="283">
        <v>41.8</v>
      </c>
      <c r="M57" s="283">
        <v>38.7</v>
      </c>
      <c r="N57" s="66"/>
      <c r="O57" s="281"/>
      <c r="P57" s="281"/>
      <c r="Q57" s="281"/>
      <c r="R57" s="281"/>
      <c r="S57" s="281"/>
      <c r="T57" s="281"/>
      <c r="U57" s="281"/>
      <c r="V57" s="281"/>
      <c r="W57" s="281"/>
      <c r="X57" s="281"/>
      <c r="Y57" s="281"/>
      <c r="Z57" s="28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</row>
    <row r="58" spans="1:49" ht="10.5" customHeight="1">
      <c r="A58" s="10" t="s">
        <v>227</v>
      </c>
      <c r="B58" s="283">
        <v>36.7</v>
      </c>
      <c r="C58" s="283">
        <v>37.2</v>
      </c>
      <c r="D58" s="283">
        <v>34.8</v>
      </c>
      <c r="E58" s="283">
        <v>41.4</v>
      </c>
      <c r="F58" s="283"/>
      <c r="G58" s="283"/>
      <c r="H58" s="283"/>
      <c r="I58" s="283"/>
      <c r="J58" s="283"/>
      <c r="K58" s="283"/>
      <c r="L58" s="283"/>
      <c r="M58" s="283"/>
      <c r="N58" s="66"/>
      <c r="O58" s="281"/>
      <c r="P58" s="281"/>
      <c r="Q58" s="281"/>
      <c r="R58" s="281"/>
      <c r="S58" s="281"/>
      <c r="T58" s="281"/>
      <c r="U58" s="281"/>
      <c r="V58" s="281"/>
      <c r="W58" s="281"/>
      <c r="X58" s="281"/>
      <c r="Y58" s="281"/>
      <c r="Z58" s="28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</row>
    <row r="59" spans="14:49" ht="9.75" customHeight="1"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</row>
    <row r="82" spans="13:14" ht="6" customHeight="1">
      <c r="M82" s="1"/>
      <c r="N82" s="1"/>
    </row>
    <row r="83" spans="1:26" ht="10.5" customHeight="1">
      <c r="A83" s="10"/>
      <c r="B83" s="11" t="s">
        <v>138</v>
      </c>
      <c r="C83" s="11" t="s">
        <v>139</v>
      </c>
      <c r="D83" s="11" t="s">
        <v>140</v>
      </c>
      <c r="E83" s="11" t="s">
        <v>141</v>
      </c>
      <c r="F83" s="11" t="s">
        <v>142</v>
      </c>
      <c r="G83" s="11" t="s">
        <v>143</v>
      </c>
      <c r="H83" s="11" t="s">
        <v>144</v>
      </c>
      <c r="I83" s="11" t="s">
        <v>145</v>
      </c>
      <c r="J83" s="11" t="s">
        <v>146</v>
      </c>
      <c r="K83" s="11" t="s">
        <v>147</v>
      </c>
      <c r="L83" s="11" t="s">
        <v>148</v>
      </c>
      <c r="M83" s="11" t="s">
        <v>149</v>
      </c>
      <c r="N83" s="66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</row>
    <row r="84" spans="1:26" ht="10.5" customHeight="1">
      <c r="A84" s="10" t="s">
        <v>150</v>
      </c>
      <c r="B84" s="15">
        <v>82.6</v>
      </c>
      <c r="C84" s="15">
        <v>100</v>
      </c>
      <c r="D84" s="15">
        <v>139.9</v>
      </c>
      <c r="E84" s="15">
        <v>121.4</v>
      </c>
      <c r="F84" s="15">
        <v>142.4</v>
      </c>
      <c r="G84" s="15">
        <v>145.7</v>
      </c>
      <c r="H84" s="15">
        <v>150.7</v>
      </c>
      <c r="I84" s="15">
        <v>94.1</v>
      </c>
      <c r="J84" s="15">
        <v>123.5</v>
      </c>
      <c r="K84" s="15">
        <v>120.8</v>
      </c>
      <c r="L84" s="15">
        <v>128.4</v>
      </c>
      <c r="M84" s="15">
        <v>115.4</v>
      </c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</row>
    <row r="85" spans="1:26" ht="10.5" customHeight="1">
      <c r="A85" s="10" t="s">
        <v>174</v>
      </c>
      <c r="B85" s="15">
        <v>103.5</v>
      </c>
      <c r="C85" s="15">
        <v>124.1</v>
      </c>
      <c r="D85" s="15">
        <v>145.8</v>
      </c>
      <c r="E85" s="15">
        <v>190.8</v>
      </c>
      <c r="F85" s="15">
        <v>168.6</v>
      </c>
      <c r="G85" s="15">
        <v>186.3</v>
      </c>
      <c r="H85" s="15">
        <v>214.3</v>
      </c>
      <c r="I85" s="15">
        <v>155.1</v>
      </c>
      <c r="J85" s="15">
        <v>132.7</v>
      </c>
      <c r="K85" s="15">
        <v>130.4</v>
      </c>
      <c r="L85" s="15">
        <v>124.5</v>
      </c>
      <c r="M85" s="15">
        <v>128.9</v>
      </c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</row>
    <row r="86" spans="1:26" ht="10.5" customHeight="1">
      <c r="A86" s="10" t="s">
        <v>175</v>
      </c>
      <c r="B86" s="15">
        <v>111.1</v>
      </c>
      <c r="C86" s="15">
        <v>113.6</v>
      </c>
      <c r="D86" s="15">
        <v>144.3</v>
      </c>
      <c r="E86" s="15">
        <v>178.3</v>
      </c>
      <c r="F86" s="15">
        <v>171.2</v>
      </c>
      <c r="G86" s="15">
        <v>204.8</v>
      </c>
      <c r="H86" s="15">
        <v>201.9</v>
      </c>
      <c r="I86" s="15">
        <v>140.7</v>
      </c>
      <c r="J86" s="15">
        <v>152.8</v>
      </c>
      <c r="K86" s="15">
        <v>149.1</v>
      </c>
      <c r="L86" s="15">
        <v>116.9</v>
      </c>
      <c r="M86" s="15">
        <v>126</v>
      </c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</row>
    <row r="87" spans="1:26" ht="10.5" customHeight="1">
      <c r="A87" s="10" t="s">
        <v>163</v>
      </c>
      <c r="B87" s="15">
        <v>114.4</v>
      </c>
      <c r="C87" s="15">
        <v>110</v>
      </c>
      <c r="D87" s="15">
        <v>127.3</v>
      </c>
      <c r="E87" s="15">
        <v>144.5</v>
      </c>
      <c r="F87" s="15">
        <v>120.1</v>
      </c>
      <c r="G87" s="15">
        <v>148.9</v>
      </c>
      <c r="H87" s="15">
        <v>125.3</v>
      </c>
      <c r="I87" s="15">
        <v>104.8</v>
      </c>
      <c r="J87" s="15">
        <v>125.6</v>
      </c>
      <c r="K87" s="15">
        <v>152.4</v>
      </c>
      <c r="L87" s="15">
        <v>137.3</v>
      </c>
      <c r="M87" s="15">
        <v>120.1</v>
      </c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</row>
    <row r="88" spans="1:26" ht="10.5" customHeight="1">
      <c r="A88" s="10" t="s">
        <v>227</v>
      </c>
      <c r="B88" s="15">
        <v>106.7</v>
      </c>
      <c r="C88" s="15">
        <v>112</v>
      </c>
      <c r="D88" s="15">
        <v>140.2</v>
      </c>
      <c r="E88" s="15">
        <v>177.4</v>
      </c>
      <c r="F88" s="15"/>
      <c r="G88" s="15"/>
      <c r="H88" s="15"/>
      <c r="I88" s="15"/>
      <c r="J88" s="15"/>
      <c r="K88" s="15"/>
      <c r="L88" s="15"/>
      <c r="M88" s="15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9"/>
  </sheetPr>
  <dimension ref="A8:BC89"/>
  <sheetViews>
    <sheetView workbookViewId="0" topLeftCell="A1">
      <selection activeCell="A1" sqref="A1"/>
    </sheetView>
  </sheetViews>
  <sheetFormatPr defaultColWidth="9.00390625" defaultRowHeight="9.75" customHeight="1"/>
  <cols>
    <col min="1" max="1" width="8.00390625" style="0" customWidth="1"/>
    <col min="2" max="12" width="7.625" style="0" customWidth="1"/>
    <col min="13" max="13" width="8.125" style="0" customWidth="1"/>
    <col min="14" max="26" width="7.625" style="0" customWidth="1"/>
  </cols>
  <sheetData>
    <row r="8" spans="1:26" ht="9.75" customHeight="1">
      <c r="A8" s="276"/>
      <c r="B8" s="276"/>
      <c r="C8" s="276"/>
      <c r="D8" s="276"/>
      <c r="E8" s="276"/>
      <c r="F8" s="276"/>
      <c r="G8" s="276"/>
      <c r="H8" s="276"/>
      <c r="I8" s="276"/>
      <c r="J8" s="276"/>
      <c r="K8" s="276"/>
      <c r="L8" s="276"/>
      <c r="M8" s="276"/>
      <c r="N8" s="276"/>
      <c r="O8" s="276"/>
      <c r="P8" s="276"/>
      <c r="Q8" s="276"/>
      <c r="R8" s="276"/>
      <c r="S8" s="276"/>
      <c r="T8" s="276"/>
      <c r="U8" s="276"/>
      <c r="V8" s="276"/>
      <c r="W8" s="276"/>
      <c r="X8" s="276"/>
      <c r="Y8" s="276"/>
      <c r="Z8" s="276"/>
    </row>
    <row r="9" spans="1:26" ht="9.75" customHeight="1">
      <c r="A9" s="276"/>
      <c r="B9" s="276"/>
      <c r="C9" s="276"/>
      <c r="D9" s="276"/>
      <c r="E9" s="276"/>
      <c r="F9" s="276"/>
      <c r="G9" s="276"/>
      <c r="H9" s="276"/>
      <c r="I9" s="276"/>
      <c r="J9" s="276"/>
      <c r="K9" s="276"/>
      <c r="L9" s="276"/>
      <c r="M9" s="276"/>
      <c r="N9" s="276"/>
      <c r="O9" s="276"/>
      <c r="P9" s="276"/>
      <c r="Q9" s="276"/>
      <c r="R9" s="276"/>
      <c r="S9" s="276"/>
      <c r="T9" s="276"/>
      <c r="U9" s="276"/>
      <c r="V9" s="276"/>
      <c r="W9" s="276"/>
      <c r="X9" s="276"/>
      <c r="Y9" s="276"/>
      <c r="Z9" s="276"/>
    </row>
    <row r="10" spans="1:26" ht="9.75" customHeight="1">
      <c r="A10" s="276"/>
      <c r="B10" s="276"/>
      <c r="C10" s="276"/>
      <c r="D10" s="276"/>
      <c r="E10" s="276"/>
      <c r="F10" s="276"/>
      <c r="G10" s="276"/>
      <c r="H10" s="276"/>
      <c r="I10" s="276"/>
      <c r="J10" s="276"/>
      <c r="K10" s="276"/>
      <c r="L10" s="276"/>
      <c r="M10" s="276"/>
      <c r="N10" s="276"/>
      <c r="O10" s="276"/>
      <c r="P10" s="276"/>
      <c r="Q10" s="276"/>
      <c r="R10" s="276"/>
      <c r="S10" s="276"/>
      <c r="T10" s="276"/>
      <c r="U10" s="276"/>
      <c r="V10" s="276"/>
      <c r="W10" s="276"/>
      <c r="X10" s="276"/>
      <c r="Y10" s="276"/>
      <c r="Z10" s="276"/>
    </row>
    <row r="11" spans="1:26" ht="9.75" customHeight="1">
      <c r="A11" s="276"/>
      <c r="B11" s="276"/>
      <c r="C11" s="276"/>
      <c r="D11" s="276"/>
      <c r="E11" s="276"/>
      <c r="F11" s="276"/>
      <c r="G11" s="276"/>
      <c r="H11" s="276"/>
      <c r="I11" s="276"/>
      <c r="J11" s="276"/>
      <c r="K11" s="276"/>
      <c r="L11" s="276"/>
      <c r="M11" s="276"/>
      <c r="N11" s="276"/>
      <c r="O11" s="276"/>
      <c r="P11" s="276"/>
      <c r="Q11" s="276"/>
      <c r="R11" s="276"/>
      <c r="S11" s="276"/>
      <c r="T11" s="276"/>
      <c r="U11" s="276"/>
      <c r="V11" s="276"/>
      <c r="W11" s="276"/>
      <c r="X11" s="276"/>
      <c r="Y11" s="276"/>
      <c r="Z11" s="276"/>
    </row>
    <row r="12" spans="1:26" ht="9.75" customHeight="1">
      <c r="A12" s="276"/>
      <c r="B12" s="276"/>
      <c r="C12" s="276"/>
      <c r="D12" s="276"/>
      <c r="E12" s="276"/>
      <c r="F12" s="276"/>
      <c r="G12" s="276"/>
      <c r="H12" s="276"/>
      <c r="I12" s="276"/>
      <c r="J12" s="276"/>
      <c r="K12" s="276"/>
      <c r="L12" s="276"/>
      <c r="M12" s="276"/>
      <c r="N12" s="276"/>
      <c r="O12" s="276"/>
      <c r="P12" s="276"/>
      <c r="Q12" s="276"/>
      <c r="R12" s="276"/>
      <c r="S12" s="276"/>
      <c r="T12" s="276"/>
      <c r="U12" s="276"/>
      <c r="V12" s="276"/>
      <c r="W12" s="276"/>
      <c r="X12" s="276"/>
      <c r="Y12" s="276"/>
      <c r="Z12" s="276"/>
    </row>
    <row r="19" spans="1:26" ht="9.75" customHeight="1">
      <c r="A19" s="276"/>
      <c r="B19" s="276"/>
      <c r="C19" s="276"/>
      <c r="D19" s="276"/>
      <c r="E19" s="276"/>
      <c r="F19" s="276"/>
      <c r="G19" s="276"/>
      <c r="H19" s="276"/>
      <c r="I19" s="276"/>
      <c r="J19" s="276"/>
      <c r="K19" s="276"/>
      <c r="L19" s="276"/>
      <c r="M19" s="276"/>
      <c r="N19" s="276"/>
      <c r="O19" s="276"/>
      <c r="P19" s="276"/>
      <c r="Q19" s="276"/>
      <c r="R19" s="276"/>
      <c r="S19" s="276"/>
      <c r="T19" s="276"/>
      <c r="U19" s="276"/>
      <c r="V19" s="276"/>
      <c r="W19" s="276"/>
      <c r="X19" s="276"/>
      <c r="Y19" s="276"/>
      <c r="Z19" s="276"/>
    </row>
    <row r="20" spans="1:26" ht="9.75" customHeight="1">
      <c r="A20" s="276"/>
      <c r="B20" s="276"/>
      <c r="C20" s="276"/>
      <c r="D20" s="276"/>
      <c r="E20" s="276"/>
      <c r="F20" s="276"/>
      <c r="G20" s="276"/>
      <c r="H20" s="276"/>
      <c r="I20" s="276"/>
      <c r="J20" s="276"/>
      <c r="K20" s="276"/>
      <c r="L20" s="276"/>
      <c r="M20" s="276"/>
      <c r="N20" s="276"/>
      <c r="O20" s="276"/>
      <c r="P20" s="276"/>
      <c r="Q20" s="276"/>
      <c r="R20" s="276"/>
      <c r="S20" s="276"/>
      <c r="T20" s="276"/>
      <c r="U20" s="276"/>
      <c r="V20" s="276"/>
      <c r="W20" s="276"/>
      <c r="X20" s="276"/>
      <c r="Y20" s="276"/>
      <c r="Z20" s="276"/>
    </row>
    <row r="21" spans="1:26" ht="9.75" customHeight="1">
      <c r="A21" s="276"/>
      <c r="B21" s="276"/>
      <c r="C21" s="276"/>
      <c r="D21" s="276"/>
      <c r="E21" s="276"/>
      <c r="F21" s="276"/>
      <c r="G21" s="276"/>
      <c r="H21" s="276"/>
      <c r="I21" s="276"/>
      <c r="J21" s="276"/>
      <c r="K21" s="276"/>
      <c r="L21" s="276"/>
      <c r="M21" s="276"/>
      <c r="N21" s="276"/>
      <c r="O21" s="276"/>
      <c r="P21" s="276"/>
      <c r="Q21" s="276"/>
      <c r="R21" s="276"/>
      <c r="S21" s="276"/>
      <c r="T21" s="276"/>
      <c r="U21" s="276"/>
      <c r="V21" s="276"/>
      <c r="W21" s="276"/>
      <c r="X21" s="276"/>
      <c r="Y21" s="276"/>
      <c r="Z21" s="276"/>
    </row>
    <row r="22" spans="1:55" ht="9.75" customHeight="1">
      <c r="A22" s="276"/>
      <c r="B22" s="276"/>
      <c r="C22" s="276"/>
      <c r="D22" s="276"/>
      <c r="E22" s="276"/>
      <c r="F22" s="276"/>
      <c r="G22" s="276"/>
      <c r="H22" s="276"/>
      <c r="I22" s="276"/>
      <c r="J22" s="276"/>
      <c r="K22" s="276"/>
      <c r="L22" s="276"/>
      <c r="M22" s="27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ht="3.75" customHeight="1">
      <c r="A23" s="276"/>
      <c r="B23" s="276"/>
      <c r="C23" s="276"/>
      <c r="D23" s="276"/>
      <c r="E23" s="276"/>
      <c r="F23" s="276"/>
      <c r="G23" s="276"/>
      <c r="H23" s="276"/>
      <c r="I23" s="276"/>
      <c r="J23" s="276"/>
      <c r="K23" s="276"/>
      <c r="L23" s="276"/>
      <c r="M23" s="27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5" ht="10.5" customHeight="1">
      <c r="A24" s="10"/>
      <c r="B24" s="11" t="s">
        <v>138</v>
      </c>
      <c r="C24" s="11" t="s">
        <v>139</v>
      </c>
      <c r="D24" s="11" t="s">
        <v>140</v>
      </c>
      <c r="E24" s="11" t="s">
        <v>141</v>
      </c>
      <c r="F24" s="11" t="s">
        <v>142</v>
      </c>
      <c r="G24" s="11" t="s">
        <v>143</v>
      </c>
      <c r="H24" s="11" t="s">
        <v>144</v>
      </c>
      <c r="I24" s="11" t="s">
        <v>145</v>
      </c>
      <c r="J24" s="11" t="s">
        <v>146</v>
      </c>
      <c r="K24" s="11" t="s">
        <v>147</v>
      </c>
      <c r="L24" s="11" t="s">
        <v>148</v>
      </c>
      <c r="M24" s="11" t="s">
        <v>149</v>
      </c>
      <c r="N24" s="66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ht="10.5" customHeight="1">
      <c r="A25" s="10" t="s">
        <v>150</v>
      </c>
      <c r="B25" s="278">
        <v>8.804</v>
      </c>
      <c r="C25" s="278">
        <v>10.818</v>
      </c>
      <c r="D25" s="278">
        <v>11.816</v>
      </c>
      <c r="E25" s="278">
        <v>11.84</v>
      </c>
      <c r="F25" s="278">
        <v>11.701</v>
      </c>
      <c r="G25" s="278">
        <v>13.887</v>
      </c>
      <c r="H25" s="278">
        <v>12.517</v>
      </c>
      <c r="I25" s="278">
        <v>11.085</v>
      </c>
      <c r="J25" s="278">
        <v>13.32</v>
      </c>
      <c r="K25" s="278">
        <v>11.754</v>
      </c>
      <c r="L25" s="278">
        <v>10.546</v>
      </c>
      <c r="M25" s="278">
        <v>10.957</v>
      </c>
      <c r="N25" s="66"/>
      <c r="O25" s="281"/>
      <c r="P25" s="281"/>
      <c r="Q25" s="281"/>
      <c r="R25" s="281"/>
      <c r="S25" s="281"/>
      <c r="T25" s="281"/>
      <c r="U25" s="281"/>
      <c r="V25" s="281"/>
      <c r="W25" s="281"/>
      <c r="X25" s="281"/>
      <c r="Y25" s="281"/>
      <c r="Z25" s="28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5" ht="10.5" customHeight="1">
      <c r="A26" s="10" t="s">
        <v>151</v>
      </c>
      <c r="B26" s="278">
        <v>8.993</v>
      </c>
      <c r="C26" s="278">
        <v>10.331</v>
      </c>
      <c r="D26" s="278">
        <v>13.174</v>
      </c>
      <c r="E26" s="278">
        <v>14.234</v>
      </c>
      <c r="F26" s="278">
        <v>13.038</v>
      </c>
      <c r="G26" s="278">
        <v>15.156</v>
      </c>
      <c r="H26" s="278">
        <v>15.007</v>
      </c>
      <c r="I26" s="278">
        <v>13.546</v>
      </c>
      <c r="J26" s="278">
        <v>12.824</v>
      </c>
      <c r="K26" s="278">
        <v>13.59</v>
      </c>
      <c r="L26" s="278">
        <v>12.953</v>
      </c>
      <c r="M26" s="278">
        <v>12.097</v>
      </c>
      <c r="N26" s="66"/>
      <c r="O26" s="281"/>
      <c r="P26" s="281"/>
      <c r="Q26" s="281"/>
      <c r="R26" s="281"/>
      <c r="S26" s="281"/>
      <c r="T26" s="281"/>
      <c r="U26" s="281"/>
      <c r="V26" s="281"/>
      <c r="W26" s="281"/>
      <c r="X26" s="281"/>
      <c r="Y26" s="281"/>
      <c r="Z26" s="28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</row>
    <row r="27" spans="1:55" ht="10.5" customHeight="1">
      <c r="A27" s="10" t="s">
        <v>165</v>
      </c>
      <c r="B27" s="278">
        <v>9.502</v>
      </c>
      <c r="C27" s="278">
        <v>11.333</v>
      </c>
      <c r="D27" s="278">
        <v>13.779</v>
      </c>
      <c r="E27" s="278">
        <v>14.1</v>
      </c>
      <c r="F27" s="278">
        <v>15.6</v>
      </c>
      <c r="G27" s="278">
        <v>16.2</v>
      </c>
      <c r="H27" s="278">
        <v>15.5</v>
      </c>
      <c r="I27" s="278">
        <v>12.9</v>
      </c>
      <c r="J27" s="278">
        <v>13</v>
      </c>
      <c r="K27" s="278">
        <v>12.8</v>
      </c>
      <c r="L27" s="278">
        <v>13.9</v>
      </c>
      <c r="M27" s="278">
        <v>11.8</v>
      </c>
      <c r="N27" s="66"/>
      <c r="O27" s="281"/>
      <c r="P27" s="281"/>
      <c r="Q27" s="281"/>
      <c r="R27" s="281"/>
      <c r="S27" s="281"/>
      <c r="T27" s="281"/>
      <c r="U27" s="281"/>
      <c r="V27" s="281"/>
      <c r="W27" s="281"/>
      <c r="X27" s="281"/>
      <c r="Y27" s="281"/>
      <c r="Z27" s="28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</row>
    <row r="28" spans="1:55" ht="10.5" customHeight="1">
      <c r="A28" s="10" t="s">
        <v>163</v>
      </c>
      <c r="B28" s="278">
        <v>8.7</v>
      </c>
      <c r="C28" s="278">
        <v>9.7</v>
      </c>
      <c r="D28" s="278">
        <v>12.1</v>
      </c>
      <c r="E28" s="278">
        <v>12.2</v>
      </c>
      <c r="F28" s="278">
        <v>11.3</v>
      </c>
      <c r="G28" s="278">
        <v>12.2</v>
      </c>
      <c r="H28" s="278">
        <v>11.7</v>
      </c>
      <c r="I28" s="278">
        <v>10.2</v>
      </c>
      <c r="J28" s="278">
        <v>11.8</v>
      </c>
      <c r="K28" s="278">
        <v>11</v>
      </c>
      <c r="L28" s="278">
        <v>12.1</v>
      </c>
      <c r="M28" s="278">
        <v>11.7</v>
      </c>
      <c r="N28" s="66"/>
      <c r="O28" s="281"/>
      <c r="P28" s="281"/>
      <c r="Q28" s="281"/>
      <c r="R28" s="281"/>
      <c r="S28" s="281"/>
      <c r="T28" s="281"/>
      <c r="U28" s="281"/>
      <c r="V28" s="281"/>
      <c r="W28" s="281"/>
      <c r="X28" s="281"/>
      <c r="Y28" s="281"/>
      <c r="Z28" s="28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</row>
    <row r="29" spans="1:55" ht="10.5" customHeight="1">
      <c r="A29" s="10" t="s">
        <v>227</v>
      </c>
      <c r="B29" s="278">
        <v>9.8</v>
      </c>
      <c r="C29" s="278">
        <v>11.3</v>
      </c>
      <c r="D29" s="278">
        <v>13.8</v>
      </c>
      <c r="E29" s="278">
        <v>13.1</v>
      </c>
      <c r="F29" s="278"/>
      <c r="G29" s="278"/>
      <c r="H29" s="278"/>
      <c r="I29" s="278"/>
      <c r="J29" s="278"/>
      <c r="K29" s="278"/>
      <c r="L29" s="278"/>
      <c r="M29" s="278"/>
      <c r="N29" s="66"/>
      <c r="O29" s="281"/>
      <c r="P29" s="281"/>
      <c r="Q29" s="281"/>
      <c r="R29" s="281"/>
      <c r="S29" s="281"/>
      <c r="T29" s="281"/>
      <c r="U29" s="281"/>
      <c r="V29" s="281"/>
      <c r="W29" s="281"/>
      <c r="X29" s="281"/>
      <c r="Y29" s="281"/>
      <c r="Z29" s="28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</row>
    <row r="53" spans="1:48" s="275" customFormat="1" ht="10.5" customHeight="1">
      <c r="A53" s="15"/>
      <c r="B53" s="269" t="s">
        <v>138</v>
      </c>
      <c r="C53" s="269" t="s">
        <v>139</v>
      </c>
      <c r="D53" s="269" t="s">
        <v>140</v>
      </c>
      <c r="E53" s="269" t="s">
        <v>141</v>
      </c>
      <c r="F53" s="269" t="s">
        <v>142</v>
      </c>
      <c r="G53" s="269" t="s">
        <v>143</v>
      </c>
      <c r="H53" s="269" t="s">
        <v>144</v>
      </c>
      <c r="I53" s="269" t="s">
        <v>145</v>
      </c>
      <c r="J53" s="269" t="s">
        <v>146</v>
      </c>
      <c r="K53" s="269" t="s">
        <v>147</v>
      </c>
      <c r="L53" s="269" t="s">
        <v>148</v>
      </c>
      <c r="M53" s="269" t="s">
        <v>149</v>
      </c>
      <c r="N53" s="273"/>
      <c r="O53" s="284"/>
      <c r="P53" s="284"/>
      <c r="Q53" s="284"/>
      <c r="R53" s="284"/>
      <c r="S53" s="284"/>
      <c r="T53" s="284"/>
      <c r="U53" s="284"/>
      <c r="V53" s="284"/>
      <c r="W53" s="284"/>
      <c r="X53" s="284"/>
      <c r="Y53" s="284"/>
      <c r="Z53" s="284"/>
      <c r="AA53" s="273"/>
      <c r="AB53" s="273"/>
      <c r="AC53" s="273"/>
      <c r="AD53" s="273"/>
      <c r="AE53" s="273"/>
      <c r="AF53" s="273"/>
      <c r="AG53" s="273"/>
      <c r="AH53" s="273"/>
      <c r="AI53" s="273"/>
      <c r="AJ53" s="273"/>
      <c r="AK53" s="273"/>
      <c r="AL53" s="273"/>
      <c r="AM53" s="273"/>
      <c r="AN53" s="273"/>
      <c r="AO53" s="273"/>
      <c r="AP53" s="273"/>
      <c r="AQ53" s="273"/>
      <c r="AR53" s="273"/>
      <c r="AS53" s="273"/>
      <c r="AT53" s="273"/>
      <c r="AU53" s="273"/>
      <c r="AV53" s="273"/>
    </row>
    <row r="54" spans="1:48" s="275" customFormat="1" ht="10.5" customHeight="1">
      <c r="A54" s="10" t="s">
        <v>150</v>
      </c>
      <c r="B54" s="278">
        <v>13.219</v>
      </c>
      <c r="C54" s="278">
        <v>13.6</v>
      </c>
      <c r="D54" s="278">
        <v>13.3</v>
      </c>
      <c r="E54" s="278">
        <v>13</v>
      </c>
      <c r="F54" s="278">
        <v>13.7</v>
      </c>
      <c r="G54" s="278">
        <v>13.9</v>
      </c>
      <c r="H54" s="278">
        <v>13.3</v>
      </c>
      <c r="I54" s="278">
        <v>12.8</v>
      </c>
      <c r="J54" s="278">
        <v>12.7</v>
      </c>
      <c r="K54" s="278">
        <v>12.8</v>
      </c>
      <c r="L54" s="278">
        <v>12.7</v>
      </c>
      <c r="M54" s="278">
        <v>11.9</v>
      </c>
      <c r="N54" s="273"/>
      <c r="O54" s="285"/>
      <c r="P54" s="285"/>
      <c r="Q54" s="285"/>
      <c r="R54" s="285"/>
      <c r="S54" s="285"/>
      <c r="T54" s="285"/>
      <c r="U54" s="285"/>
      <c r="V54" s="285"/>
      <c r="W54" s="285"/>
      <c r="X54" s="285"/>
      <c r="Y54" s="285"/>
      <c r="Z54" s="285"/>
      <c r="AA54" s="273"/>
      <c r="AB54" s="273"/>
      <c r="AC54" s="273"/>
      <c r="AD54" s="273"/>
      <c r="AE54" s="273"/>
      <c r="AF54" s="273"/>
      <c r="AG54" s="273"/>
      <c r="AH54" s="273"/>
      <c r="AI54" s="273"/>
      <c r="AJ54" s="273"/>
      <c r="AK54" s="273"/>
      <c r="AL54" s="273"/>
      <c r="AM54" s="273"/>
      <c r="AN54" s="273"/>
      <c r="AO54" s="273"/>
      <c r="AP54" s="273"/>
      <c r="AQ54" s="273"/>
      <c r="AR54" s="273"/>
      <c r="AS54" s="273"/>
      <c r="AT54" s="273"/>
      <c r="AU54" s="273"/>
      <c r="AV54" s="273"/>
    </row>
    <row r="55" spans="1:48" s="275" customFormat="1" ht="10.5" customHeight="1">
      <c r="A55" s="10" t="s">
        <v>151</v>
      </c>
      <c r="B55" s="278">
        <v>11.898</v>
      </c>
      <c r="C55" s="278">
        <v>11.8</v>
      </c>
      <c r="D55" s="278">
        <v>12.8</v>
      </c>
      <c r="E55" s="278">
        <v>12.3</v>
      </c>
      <c r="F55" s="278">
        <v>13.4</v>
      </c>
      <c r="G55" s="278">
        <v>13.6</v>
      </c>
      <c r="H55" s="278">
        <v>12.7</v>
      </c>
      <c r="I55" s="278">
        <v>13.4</v>
      </c>
      <c r="J55" s="278">
        <v>12.9</v>
      </c>
      <c r="K55" s="278">
        <v>14.5</v>
      </c>
      <c r="L55" s="278">
        <v>14.8</v>
      </c>
      <c r="M55" s="278">
        <v>13.4</v>
      </c>
      <c r="N55" s="273"/>
      <c r="O55" s="285"/>
      <c r="P55" s="285"/>
      <c r="Q55" s="285"/>
      <c r="R55" s="285"/>
      <c r="S55" s="285"/>
      <c r="T55" s="285"/>
      <c r="U55" s="285"/>
      <c r="V55" s="285"/>
      <c r="W55" s="285"/>
      <c r="X55" s="285"/>
      <c r="Y55" s="285"/>
      <c r="Z55" s="285"/>
      <c r="AA55" s="273"/>
      <c r="AB55" s="273"/>
      <c r="AC55" s="273"/>
      <c r="AD55" s="273"/>
      <c r="AE55" s="273"/>
      <c r="AF55" s="273"/>
      <c r="AG55" s="273"/>
      <c r="AH55" s="273"/>
      <c r="AI55" s="273"/>
      <c r="AJ55" s="273"/>
      <c r="AK55" s="273"/>
      <c r="AL55" s="273"/>
      <c r="AM55" s="273"/>
      <c r="AN55" s="273"/>
      <c r="AO55" s="273"/>
      <c r="AP55" s="273"/>
      <c r="AQ55" s="273"/>
      <c r="AR55" s="273"/>
      <c r="AS55" s="273"/>
      <c r="AT55" s="273"/>
      <c r="AU55" s="273"/>
      <c r="AV55" s="273"/>
    </row>
    <row r="56" spans="1:48" s="275" customFormat="1" ht="10.5" customHeight="1">
      <c r="A56" s="10" t="s">
        <v>165</v>
      </c>
      <c r="B56" s="278">
        <v>12.017</v>
      </c>
      <c r="C56" s="278">
        <v>12.349</v>
      </c>
      <c r="D56" s="278">
        <v>13.055</v>
      </c>
      <c r="E56" s="278">
        <v>13</v>
      </c>
      <c r="F56" s="278">
        <v>13.8</v>
      </c>
      <c r="G56" s="278">
        <v>13.5</v>
      </c>
      <c r="H56" s="278">
        <v>13.5</v>
      </c>
      <c r="I56" s="278">
        <v>12.4</v>
      </c>
      <c r="J56" s="278">
        <v>11.8</v>
      </c>
      <c r="K56" s="278">
        <v>12.5</v>
      </c>
      <c r="L56" s="278">
        <v>12.6</v>
      </c>
      <c r="M56" s="278">
        <v>11.6</v>
      </c>
      <c r="N56" s="273"/>
      <c r="O56" s="285"/>
      <c r="P56" s="285"/>
      <c r="Q56" s="285"/>
      <c r="R56" s="285"/>
      <c r="S56" s="285"/>
      <c r="T56" s="285"/>
      <c r="U56" s="285"/>
      <c r="V56" s="285"/>
      <c r="W56" s="285"/>
      <c r="X56" s="285"/>
      <c r="Y56" s="285"/>
      <c r="Z56" s="285"/>
      <c r="AA56" s="273"/>
      <c r="AB56" s="273"/>
      <c r="AC56" s="273"/>
      <c r="AD56" s="273"/>
      <c r="AE56" s="273"/>
      <c r="AF56" s="273"/>
      <c r="AG56" s="273"/>
      <c r="AH56" s="273"/>
      <c r="AI56" s="273"/>
      <c r="AJ56" s="273"/>
      <c r="AK56" s="273"/>
      <c r="AL56" s="273"/>
      <c r="AM56" s="273"/>
      <c r="AN56" s="273"/>
      <c r="AO56" s="273"/>
      <c r="AP56" s="273"/>
      <c r="AQ56" s="273"/>
      <c r="AR56" s="273"/>
      <c r="AS56" s="273"/>
      <c r="AT56" s="273"/>
      <c r="AU56" s="273"/>
      <c r="AV56" s="273"/>
    </row>
    <row r="57" spans="1:48" s="275" customFormat="1" ht="10.5" customHeight="1">
      <c r="A57" s="10" t="s">
        <v>163</v>
      </c>
      <c r="B57" s="278">
        <v>11</v>
      </c>
      <c r="C57" s="278">
        <v>11.6</v>
      </c>
      <c r="D57" s="278">
        <v>12</v>
      </c>
      <c r="E57" s="278">
        <v>12</v>
      </c>
      <c r="F57" s="278">
        <v>12.7</v>
      </c>
      <c r="G57" s="278">
        <v>12.6</v>
      </c>
      <c r="H57" s="278">
        <v>11.5</v>
      </c>
      <c r="I57" s="278">
        <v>10.7</v>
      </c>
      <c r="J57" s="278">
        <v>11.1</v>
      </c>
      <c r="K57" s="278">
        <v>11.1</v>
      </c>
      <c r="L57" s="278">
        <v>10.9</v>
      </c>
      <c r="M57" s="278">
        <v>9.9</v>
      </c>
      <c r="N57" s="273"/>
      <c r="O57" s="285"/>
      <c r="P57" s="285"/>
      <c r="Q57" s="285"/>
      <c r="R57" s="285"/>
      <c r="S57" s="285"/>
      <c r="T57" s="285"/>
      <c r="U57" s="285"/>
      <c r="V57" s="285"/>
      <c r="W57" s="285"/>
      <c r="X57" s="285"/>
      <c r="Y57" s="285"/>
      <c r="Z57" s="285"/>
      <c r="AA57" s="273"/>
      <c r="AB57" s="273"/>
      <c r="AC57" s="273"/>
      <c r="AD57" s="273"/>
      <c r="AE57" s="273"/>
      <c r="AF57" s="273"/>
      <c r="AG57" s="273"/>
      <c r="AH57" s="273"/>
      <c r="AI57" s="273"/>
      <c r="AJ57" s="273"/>
      <c r="AK57" s="273"/>
      <c r="AL57" s="273"/>
      <c r="AM57" s="273"/>
      <c r="AN57" s="273"/>
      <c r="AO57" s="273"/>
      <c r="AP57" s="273"/>
      <c r="AQ57" s="273"/>
      <c r="AR57" s="273"/>
      <c r="AS57" s="273"/>
      <c r="AT57" s="273"/>
      <c r="AU57" s="273"/>
      <c r="AV57" s="273"/>
    </row>
    <row r="58" spans="1:27" s="275" customFormat="1" ht="10.5" customHeight="1">
      <c r="A58" s="10" t="s">
        <v>227</v>
      </c>
      <c r="B58" s="278">
        <v>10.7</v>
      </c>
      <c r="C58" s="278">
        <v>11.4</v>
      </c>
      <c r="D58" s="278">
        <v>12.2</v>
      </c>
      <c r="E58" s="278">
        <v>12</v>
      </c>
      <c r="F58" s="278"/>
      <c r="G58" s="278"/>
      <c r="H58" s="278"/>
      <c r="I58" s="278"/>
      <c r="J58" s="278"/>
      <c r="K58" s="278"/>
      <c r="L58" s="278"/>
      <c r="M58" s="278"/>
      <c r="N58" s="273"/>
      <c r="O58" s="285"/>
      <c r="P58" s="285"/>
      <c r="Q58" s="285"/>
      <c r="R58" s="285"/>
      <c r="S58" s="285"/>
      <c r="T58" s="285"/>
      <c r="U58" s="285"/>
      <c r="V58" s="285"/>
      <c r="W58" s="285"/>
      <c r="X58" s="285"/>
      <c r="Y58" s="285"/>
      <c r="Z58" s="285"/>
      <c r="AA58" s="273"/>
    </row>
    <row r="59" spans="1:27" ht="9.75" customHeight="1">
      <c r="A59" s="276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ht="9.75" customHeight="1">
      <c r="A60" s="276"/>
    </row>
    <row r="82" spans="14:26" ht="5.25" customHeight="1"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s="275" customFormat="1" ht="10.5" customHeight="1">
      <c r="A83" s="15"/>
      <c r="B83" s="269" t="s">
        <v>138</v>
      </c>
      <c r="C83" s="269" t="s">
        <v>139</v>
      </c>
      <c r="D83" s="269" t="s">
        <v>140</v>
      </c>
      <c r="E83" s="269" t="s">
        <v>141</v>
      </c>
      <c r="F83" s="269" t="s">
        <v>142</v>
      </c>
      <c r="G83" s="269" t="s">
        <v>143</v>
      </c>
      <c r="H83" s="269" t="s">
        <v>144</v>
      </c>
      <c r="I83" s="269" t="s">
        <v>145</v>
      </c>
      <c r="J83" s="269" t="s">
        <v>146</v>
      </c>
      <c r="K83" s="269" t="s">
        <v>147</v>
      </c>
      <c r="L83" s="269" t="s">
        <v>148</v>
      </c>
      <c r="M83" s="269" t="s">
        <v>149</v>
      </c>
      <c r="N83" s="273"/>
      <c r="O83" s="284"/>
      <c r="P83" s="284"/>
      <c r="Q83" s="284"/>
      <c r="R83" s="284"/>
      <c r="S83" s="284"/>
      <c r="T83" s="284"/>
      <c r="U83" s="284"/>
      <c r="V83" s="284"/>
      <c r="W83" s="284"/>
      <c r="X83" s="284"/>
      <c r="Y83" s="284"/>
      <c r="Z83" s="284"/>
    </row>
    <row r="84" spans="1:26" s="275" customFormat="1" ht="10.5" customHeight="1">
      <c r="A84" s="10" t="s">
        <v>150</v>
      </c>
      <c r="B84" s="271">
        <v>66.4</v>
      </c>
      <c r="C84" s="271">
        <v>79.5</v>
      </c>
      <c r="D84" s="271">
        <v>89.1</v>
      </c>
      <c r="E84" s="271">
        <v>90.9</v>
      </c>
      <c r="F84" s="271">
        <v>84.8</v>
      </c>
      <c r="G84" s="271">
        <v>99.9</v>
      </c>
      <c r="H84" s="271">
        <v>93.9</v>
      </c>
      <c r="I84" s="271">
        <v>87.1</v>
      </c>
      <c r="J84" s="271">
        <v>104.5</v>
      </c>
      <c r="K84" s="271">
        <v>92</v>
      </c>
      <c r="L84" s="271">
        <v>82.7</v>
      </c>
      <c r="M84" s="271">
        <v>92.7</v>
      </c>
      <c r="N84" s="273"/>
      <c r="O84" s="273"/>
      <c r="P84" s="273"/>
      <c r="Q84" s="273"/>
      <c r="R84" s="273"/>
      <c r="S84" s="273"/>
      <c r="T84" s="273"/>
      <c r="U84" s="273"/>
      <c r="V84" s="273"/>
      <c r="W84" s="273"/>
      <c r="X84" s="273"/>
      <c r="Y84" s="273"/>
      <c r="Z84" s="273"/>
    </row>
    <row r="85" spans="1:26" s="275" customFormat="1" ht="10.5" customHeight="1">
      <c r="A85" s="10" t="s">
        <v>174</v>
      </c>
      <c r="B85" s="271">
        <v>75.5</v>
      </c>
      <c r="C85" s="271">
        <v>87.8</v>
      </c>
      <c r="D85" s="271">
        <v>103.4</v>
      </c>
      <c r="E85" s="271">
        <v>115.7</v>
      </c>
      <c r="F85" s="271">
        <v>97.3</v>
      </c>
      <c r="G85" s="271">
        <v>111.7</v>
      </c>
      <c r="H85" s="271">
        <v>117.9</v>
      </c>
      <c r="I85" s="271">
        <v>100.9</v>
      </c>
      <c r="J85" s="271">
        <v>99.1</v>
      </c>
      <c r="K85" s="271">
        <v>93.5</v>
      </c>
      <c r="L85" s="271">
        <v>87.5</v>
      </c>
      <c r="M85" s="271">
        <v>91</v>
      </c>
      <c r="N85" s="273"/>
      <c r="O85" s="273"/>
      <c r="P85" s="273"/>
      <c r="Q85" s="273"/>
      <c r="R85" s="273"/>
      <c r="S85" s="273"/>
      <c r="T85" s="273"/>
      <c r="U85" s="273"/>
      <c r="V85" s="273"/>
      <c r="W85" s="273"/>
      <c r="X85" s="273"/>
      <c r="Y85" s="273"/>
      <c r="Z85" s="273"/>
    </row>
    <row r="86" spans="1:26" s="275" customFormat="1" ht="10.5" customHeight="1">
      <c r="A86" s="10" t="s">
        <v>175</v>
      </c>
      <c r="B86" s="271">
        <v>80.2</v>
      </c>
      <c r="C86" s="271">
        <v>91.7</v>
      </c>
      <c r="D86" s="271">
        <v>105.7</v>
      </c>
      <c r="E86" s="271">
        <v>109.1</v>
      </c>
      <c r="F86" s="271">
        <v>113.3</v>
      </c>
      <c r="G86" s="271">
        <v>119.8</v>
      </c>
      <c r="H86" s="271">
        <v>115</v>
      </c>
      <c r="I86" s="271">
        <v>104.6</v>
      </c>
      <c r="J86" s="271">
        <v>109.5</v>
      </c>
      <c r="K86" s="271">
        <v>102.3</v>
      </c>
      <c r="L86" s="271">
        <v>110.6</v>
      </c>
      <c r="M86" s="271">
        <v>101.7</v>
      </c>
      <c r="N86" s="273"/>
      <c r="O86" s="273"/>
      <c r="P86" s="273"/>
      <c r="Q86" s="273"/>
      <c r="R86" s="273"/>
      <c r="S86" s="273"/>
      <c r="T86" s="273"/>
      <c r="U86" s="273"/>
      <c r="V86" s="273"/>
      <c r="W86" s="273"/>
      <c r="X86" s="273"/>
      <c r="Y86" s="273"/>
      <c r="Z86" s="273"/>
    </row>
    <row r="87" spans="1:26" s="275" customFormat="1" ht="10.5" customHeight="1">
      <c r="A87" s="10" t="s">
        <v>163</v>
      </c>
      <c r="B87" s="271">
        <v>79.1</v>
      </c>
      <c r="C87" s="271">
        <v>83.6</v>
      </c>
      <c r="D87" s="271">
        <v>100.7</v>
      </c>
      <c r="E87" s="271">
        <v>101.4</v>
      </c>
      <c r="F87" s="271">
        <v>89.1</v>
      </c>
      <c r="G87" s="271">
        <v>96.9</v>
      </c>
      <c r="H87" s="271">
        <v>101.8</v>
      </c>
      <c r="I87" s="271">
        <v>95.6</v>
      </c>
      <c r="J87" s="271">
        <v>106.4</v>
      </c>
      <c r="K87" s="271">
        <v>99.4</v>
      </c>
      <c r="L87" s="271">
        <v>111.7</v>
      </c>
      <c r="M87" s="271">
        <v>117.1</v>
      </c>
      <c r="N87" s="273"/>
      <c r="O87" s="273"/>
      <c r="P87" s="273"/>
      <c r="Q87" s="273"/>
      <c r="R87" s="273"/>
      <c r="S87" s="273"/>
      <c r="T87" s="273"/>
      <c r="U87" s="273"/>
      <c r="V87" s="273"/>
      <c r="W87" s="273"/>
      <c r="X87" s="273"/>
      <c r="Y87" s="273"/>
      <c r="Z87" s="273"/>
    </row>
    <row r="88" spans="1:26" s="275" customFormat="1" ht="10.5" customHeight="1">
      <c r="A88" s="10" t="s">
        <v>227</v>
      </c>
      <c r="B88" s="271">
        <v>90.7</v>
      </c>
      <c r="C88" s="271">
        <v>98.4</v>
      </c>
      <c r="D88" s="271">
        <v>113.3</v>
      </c>
      <c r="E88" s="271">
        <v>108.9</v>
      </c>
      <c r="F88" s="271"/>
      <c r="G88" s="271"/>
      <c r="H88" s="271"/>
      <c r="I88" s="271"/>
      <c r="J88" s="271"/>
      <c r="K88" s="271"/>
      <c r="L88" s="271"/>
      <c r="M88" s="271"/>
      <c r="N88" s="273"/>
      <c r="O88" s="273"/>
      <c r="P88" s="273"/>
      <c r="Q88" s="273"/>
      <c r="R88" s="273"/>
      <c r="S88" s="273"/>
      <c r="T88" s="273"/>
      <c r="U88" s="273"/>
      <c r="V88" s="273"/>
      <c r="W88" s="273"/>
      <c r="X88" s="273"/>
      <c r="Y88" s="273"/>
      <c r="Z88" s="273"/>
    </row>
    <row r="89" spans="14:26" ht="9.75" customHeight="1"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62"/>
  </sheetPr>
  <dimension ref="A7:BC90"/>
  <sheetViews>
    <sheetView workbookViewId="0" topLeftCell="A1">
      <selection activeCell="A1" sqref="A1"/>
    </sheetView>
  </sheetViews>
  <sheetFormatPr defaultColWidth="9.00390625" defaultRowHeight="9.75" customHeight="1"/>
  <cols>
    <col min="1" max="12" width="7.625" style="0" customWidth="1"/>
    <col min="13" max="13" width="8.00390625" style="0" customWidth="1"/>
    <col min="14" max="27" width="7.625" style="0" customWidth="1"/>
  </cols>
  <sheetData>
    <row r="7" spans="1:13" ht="9.75" customHeight="1">
      <c r="A7" s="276"/>
      <c r="B7" s="276"/>
      <c r="C7" s="276"/>
      <c r="D7" s="276"/>
      <c r="E7" s="276"/>
      <c r="F7" s="276"/>
      <c r="G7" s="276"/>
      <c r="H7" s="276"/>
      <c r="I7" s="276"/>
      <c r="J7" s="276"/>
      <c r="K7" s="276"/>
      <c r="L7" s="276"/>
      <c r="M7" s="276"/>
    </row>
    <row r="8" spans="1:13" ht="9.75" customHeight="1">
      <c r="A8" s="276"/>
      <c r="B8" s="276"/>
      <c r="C8" s="276"/>
      <c r="D8" s="276"/>
      <c r="E8" s="276"/>
      <c r="F8" s="276"/>
      <c r="G8" s="276"/>
      <c r="H8" s="276"/>
      <c r="I8" s="276"/>
      <c r="J8" s="276"/>
      <c r="K8" s="276"/>
      <c r="L8" s="276"/>
      <c r="M8" s="276"/>
    </row>
    <row r="9" spans="1:13" ht="9.75" customHeight="1">
      <c r="A9" s="276"/>
      <c r="B9" s="276"/>
      <c r="C9" s="276"/>
      <c r="D9" s="276"/>
      <c r="E9" s="276"/>
      <c r="F9" s="276"/>
      <c r="G9" s="276"/>
      <c r="H9" s="276"/>
      <c r="I9" s="276"/>
      <c r="J9" s="276"/>
      <c r="K9" s="276"/>
      <c r="L9" s="276"/>
      <c r="M9" s="276"/>
    </row>
    <row r="10" spans="1:13" ht="9.75" customHeight="1">
      <c r="A10" s="276"/>
      <c r="B10" s="276"/>
      <c r="C10" s="276"/>
      <c r="D10" s="276"/>
      <c r="E10" s="276"/>
      <c r="F10" s="276"/>
      <c r="G10" s="276"/>
      <c r="H10" s="276"/>
      <c r="I10" s="276"/>
      <c r="J10" s="276"/>
      <c r="K10" s="276"/>
      <c r="L10" s="276"/>
      <c r="M10" s="276"/>
    </row>
    <row r="11" spans="1:13" ht="9.75" customHeight="1">
      <c r="A11" s="276"/>
      <c r="B11" s="276"/>
      <c r="C11" s="276"/>
      <c r="D11" s="276"/>
      <c r="E11" s="276"/>
      <c r="F11" s="276"/>
      <c r="G11" s="276"/>
      <c r="H11" s="276"/>
      <c r="I11" s="276"/>
      <c r="J11" s="276"/>
      <c r="K11" s="276"/>
      <c r="L11" s="276"/>
      <c r="M11" s="276"/>
    </row>
    <row r="14" spans="14:15" ht="9.75" customHeight="1">
      <c r="N14" s="286"/>
      <c r="O14" s="286"/>
    </row>
    <row r="17" ht="9.75" customHeight="1">
      <c r="O17" s="286"/>
    </row>
    <row r="18" spans="1:13" ht="9.75" customHeight="1">
      <c r="A18" s="276"/>
      <c r="B18" s="276"/>
      <c r="C18" s="276"/>
      <c r="D18" s="276"/>
      <c r="E18" s="276"/>
      <c r="F18" s="276"/>
      <c r="G18" s="276"/>
      <c r="H18" s="276"/>
      <c r="I18" s="276"/>
      <c r="J18" s="276"/>
      <c r="K18" s="276"/>
      <c r="L18" s="276"/>
      <c r="M18" s="276"/>
    </row>
    <row r="19" spans="1:13" ht="9.75" customHeight="1">
      <c r="A19" s="276"/>
      <c r="B19" s="276"/>
      <c r="C19" s="276"/>
      <c r="D19" s="276"/>
      <c r="E19" s="276"/>
      <c r="F19" s="276"/>
      <c r="G19" s="276"/>
      <c r="H19" s="276"/>
      <c r="I19" s="276"/>
      <c r="J19" s="276"/>
      <c r="K19" s="276"/>
      <c r="L19" s="276"/>
      <c r="M19" s="276"/>
    </row>
    <row r="20" spans="1:14" ht="9.75" customHeight="1">
      <c r="A20" s="276"/>
      <c r="B20" s="276"/>
      <c r="C20" s="276"/>
      <c r="D20" s="276"/>
      <c r="E20" s="276"/>
      <c r="F20" s="276"/>
      <c r="G20" s="276"/>
      <c r="H20" s="276"/>
      <c r="I20" s="276"/>
      <c r="J20" s="276"/>
      <c r="K20" s="276"/>
      <c r="L20" s="276"/>
      <c r="M20" s="276"/>
      <c r="N20" s="286"/>
    </row>
    <row r="21" spans="1:14" ht="9.75" customHeight="1">
      <c r="A21" s="276"/>
      <c r="B21" s="276"/>
      <c r="C21" s="276"/>
      <c r="D21" s="276"/>
      <c r="E21" s="276"/>
      <c r="F21" s="276"/>
      <c r="G21" s="276"/>
      <c r="H21" s="276"/>
      <c r="I21" s="276"/>
      <c r="J21" s="276"/>
      <c r="K21" s="276"/>
      <c r="L21" s="276"/>
      <c r="M21" s="276"/>
      <c r="N21" s="286"/>
    </row>
    <row r="22" spans="1:48" ht="9.75" customHeight="1">
      <c r="A22" s="276"/>
      <c r="B22" s="276"/>
      <c r="C22" s="276"/>
      <c r="D22" s="276"/>
      <c r="E22" s="276"/>
      <c r="F22" s="276"/>
      <c r="G22" s="276"/>
      <c r="H22" s="276"/>
      <c r="I22" s="276"/>
      <c r="J22" s="276"/>
      <c r="K22" s="276"/>
      <c r="L22" s="276"/>
      <c r="M22" s="276"/>
      <c r="N22" s="1"/>
      <c r="O22" s="66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</row>
    <row r="23" spans="14:48" ht="8.25" customHeight="1"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</row>
    <row r="24" spans="1:48" ht="10.5" customHeight="1">
      <c r="A24" s="10"/>
      <c r="B24" s="11" t="s">
        <v>138</v>
      </c>
      <c r="C24" s="11" t="s">
        <v>139</v>
      </c>
      <c r="D24" s="11" t="s">
        <v>140</v>
      </c>
      <c r="E24" s="11" t="s">
        <v>141</v>
      </c>
      <c r="F24" s="11" t="s">
        <v>142</v>
      </c>
      <c r="G24" s="11" t="s">
        <v>143</v>
      </c>
      <c r="H24" s="11" t="s">
        <v>144</v>
      </c>
      <c r="I24" s="11" t="s">
        <v>145</v>
      </c>
      <c r="J24" s="11" t="s">
        <v>146</v>
      </c>
      <c r="K24" s="11" t="s">
        <v>147</v>
      </c>
      <c r="L24" s="11" t="s">
        <v>148</v>
      </c>
      <c r="M24" s="11" t="s">
        <v>149</v>
      </c>
      <c r="N24" s="66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</row>
    <row r="25" spans="1:48" ht="10.5" customHeight="1">
      <c r="A25" s="10" t="s">
        <v>150</v>
      </c>
      <c r="B25" s="278">
        <v>9.98</v>
      </c>
      <c r="C25" s="278">
        <v>10.27</v>
      </c>
      <c r="D25" s="278">
        <v>11.23</v>
      </c>
      <c r="E25" s="278">
        <v>10.79</v>
      </c>
      <c r="F25" s="278">
        <v>9.77</v>
      </c>
      <c r="G25" s="278">
        <v>10.95</v>
      </c>
      <c r="H25" s="278">
        <v>10.29</v>
      </c>
      <c r="I25" s="278">
        <v>8.83</v>
      </c>
      <c r="J25" s="278">
        <v>10.25</v>
      </c>
      <c r="K25" s="278">
        <v>11.16</v>
      </c>
      <c r="L25" s="278">
        <v>10.68</v>
      </c>
      <c r="M25" s="278">
        <v>10.54</v>
      </c>
      <c r="N25" s="66"/>
      <c r="O25" s="281"/>
      <c r="P25" s="281"/>
      <c r="Q25" s="281"/>
      <c r="R25" s="281"/>
      <c r="S25" s="281"/>
      <c r="T25" s="281"/>
      <c r="U25" s="281"/>
      <c r="V25" s="281"/>
      <c r="W25" s="281"/>
      <c r="X25" s="281"/>
      <c r="Y25" s="281"/>
      <c r="Z25" s="28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</row>
    <row r="26" spans="1:48" ht="10.5" customHeight="1">
      <c r="A26" s="10" t="s">
        <v>151</v>
      </c>
      <c r="B26" s="278">
        <v>9.22</v>
      </c>
      <c r="C26" s="278">
        <v>12.22</v>
      </c>
      <c r="D26" s="278">
        <v>12.05</v>
      </c>
      <c r="E26" s="278">
        <v>10.76</v>
      </c>
      <c r="F26" s="278">
        <v>11.23</v>
      </c>
      <c r="G26" s="278">
        <v>11.04</v>
      </c>
      <c r="H26" s="278">
        <v>11.73</v>
      </c>
      <c r="I26" s="278">
        <v>10.24</v>
      </c>
      <c r="J26" s="278">
        <v>10.88</v>
      </c>
      <c r="K26" s="278">
        <v>13.39</v>
      </c>
      <c r="L26" s="278">
        <v>14.22</v>
      </c>
      <c r="M26" s="278">
        <v>13.48</v>
      </c>
      <c r="N26" s="66"/>
      <c r="O26" s="281"/>
      <c r="P26" s="281"/>
      <c r="Q26" s="281"/>
      <c r="R26" s="281"/>
      <c r="S26" s="281"/>
      <c r="T26" s="281"/>
      <c r="U26" s="281"/>
      <c r="V26" s="281"/>
      <c r="W26" s="281"/>
      <c r="X26" s="281"/>
      <c r="Y26" s="281"/>
      <c r="Z26" s="28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</row>
    <row r="27" spans="1:48" ht="10.5" customHeight="1">
      <c r="A27" s="10" t="s">
        <v>165</v>
      </c>
      <c r="B27" s="278">
        <v>12.14</v>
      </c>
      <c r="C27" s="278">
        <v>12.1</v>
      </c>
      <c r="D27" s="278">
        <v>13.79</v>
      </c>
      <c r="E27" s="278">
        <v>15.4</v>
      </c>
      <c r="F27" s="278">
        <v>13.5</v>
      </c>
      <c r="G27" s="278">
        <v>16.1</v>
      </c>
      <c r="H27" s="278">
        <v>14.4</v>
      </c>
      <c r="I27" s="278">
        <v>11.8</v>
      </c>
      <c r="J27" s="278">
        <v>14.6</v>
      </c>
      <c r="K27" s="278">
        <v>14.5</v>
      </c>
      <c r="L27" s="278">
        <v>15</v>
      </c>
      <c r="M27" s="278">
        <v>14.4</v>
      </c>
      <c r="N27" s="66"/>
      <c r="O27" s="281"/>
      <c r="P27" s="281"/>
      <c r="Q27" s="281"/>
      <c r="R27" s="281"/>
      <c r="S27" s="281"/>
      <c r="T27" s="281"/>
      <c r="U27" s="281"/>
      <c r="V27" s="281"/>
      <c r="W27" s="281"/>
      <c r="X27" s="281"/>
      <c r="Y27" s="281"/>
      <c r="Z27" s="28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</row>
    <row r="28" spans="1:48" ht="10.5" customHeight="1">
      <c r="A28" s="10" t="s">
        <v>173</v>
      </c>
      <c r="B28" s="278">
        <v>12.6</v>
      </c>
      <c r="C28" s="278">
        <v>13.2</v>
      </c>
      <c r="D28" s="278">
        <v>15</v>
      </c>
      <c r="E28" s="278">
        <v>14</v>
      </c>
      <c r="F28" s="278">
        <v>14.4</v>
      </c>
      <c r="G28" s="278">
        <v>16.1</v>
      </c>
      <c r="H28" s="278">
        <v>15.2</v>
      </c>
      <c r="I28" s="278">
        <v>13.9</v>
      </c>
      <c r="J28" s="278">
        <v>14.5</v>
      </c>
      <c r="K28" s="278">
        <v>15.5</v>
      </c>
      <c r="L28" s="278">
        <v>14.8</v>
      </c>
      <c r="M28" s="278">
        <v>16</v>
      </c>
      <c r="N28" s="66"/>
      <c r="O28" s="281"/>
      <c r="P28" s="281"/>
      <c r="Q28" s="281"/>
      <c r="R28" s="281"/>
      <c r="S28" s="281"/>
      <c r="T28" s="281"/>
      <c r="U28" s="281"/>
      <c r="V28" s="281"/>
      <c r="W28" s="281"/>
      <c r="X28" s="281"/>
      <c r="Y28" s="281"/>
      <c r="Z28" s="28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</row>
    <row r="29" spans="1:48" ht="10.5" customHeight="1">
      <c r="A29" s="10" t="s">
        <v>227</v>
      </c>
      <c r="B29" s="278">
        <v>13.2</v>
      </c>
      <c r="C29" s="278">
        <v>15.3</v>
      </c>
      <c r="D29" s="278">
        <v>16.6</v>
      </c>
      <c r="E29" s="278">
        <v>16.7</v>
      </c>
      <c r="F29" s="278"/>
      <c r="G29" s="278"/>
      <c r="H29" s="278"/>
      <c r="I29" s="278"/>
      <c r="J29" s="278"/>
      <c r="K29" s="278"/>
      <c r="L29" s="278"/>
      <c r="M29" s="278"/>
      <c r="N29" s="66"/>
      <c r="O29" s="281"/>
      <c r="P29" s="281"/>
      <c r="Q29" s="281"/>
      <c r="R29" s="281"/>
      <c r="S29" s="281"/>
      <c r="T29" s="281"/>
      <c r="U29" s="281"/>
      <c r="V29" s="281"/>
      <c r="W29" s="281"/>
      <c r="X29" s="281"/>
      <c r="Y29" s="281"/>
      <c r="Z29" s="28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</row>
    <row r="30" spans="14:48" ht="9.75" customHeight="1"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</row>
    <row r="35" ht="9.75" customHeight="1">
      <c r="H35" s="23"/>
    </row>
    <row r="46" ht="9.75" customHeight="1">
      <c r="H46" s="23"/>
    </row>
    <row r="48" ht="9.75" customHeight="1">
      <c r="N48" s="286"/>
    </row>
    <row r="51" spans="14:55" ht="9.75" customHeight="1"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</row>
    <row r="52" spans="13:55" ht="4.5" customHeight="1"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</row>
    <row r="53" spans="1:55" ht="10.5" customHeight="1">
      <c r="A53" s="10"/>
      <c r="B53" s="11" t="s">
        <v>138</v>
      </c>
      <c r="C53" s="11" t="s">
        <v>139</v>
      </c>
      <c r="D53" s="11" t="s">
        <v>140</v>
      </c>
      <c r="E53" s="11" t="s">
        <v>141</v>
      </c>
      <c r="F53" s="11" t="s">
        <v>142</v>
      </c>
      <c r="G53" s="11" t="s">
        <v>143</v>
      </c>
      <c r="H53" s="11" t="s">
        <v>144</v>
      </c>
      <c r="I53" s="11" t="s">
        <v>145</v>
      </c>
      <c r="J53" s="11" t="s">
        <v>146</v>
      </c>
      <c r="K53" s="11" t="s">
        <v>147</v>
      </c>
      <c r="L53" s="11" t="s">
        <v>148</v>
      </c>
      <c r="M53" s="11" t="s">
        <v>149</v>
      </c>
      <c r="N53" s="66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</row>
    <row r="54" spans="1:55" ht="10.5" customHeight="1">
      <c r="A54" s="10" t="s">
        <v>150</v>
      </c>
      <c r="B54" s="278">
        <v>19</v>
      </c>
      <c r="C54" s="278">
        <v>19.4</v>
      </c>
      <c r="D54" s="278">
        <v>18.7</v>
      </c>
      <c r="E54" s="278">
        <v>19.4</v>
      </c>
      <c r="F54" s="278">
        <v>19.5</v>
      </c>
      <c r="G54" s="278">
        <v>19.2</v>
      </c>
      <c r="H54" s="278">
        <v>19.1</v>
      </c>
      <c r="I54" s="278">
        <v>18.8</v>
      </c>
      <c r="J54" s="278">
        <v>18.4</v>
      </c>
      <c r="K54" s="278">
        <v>19</v>
      </c>
      <c r="L54" s="278">
        <v>19</v>
      </c>
      <c r="M54" s="278">
        <v>18.6</v>
      </c>
      <c r="N54" s="66"/>
      <c r="O54" s="281"/>
      <c r="P54" s="281"/>
      <c r="Q54" s="281"/>
      <c r="R54" s="281"/>
      <c r="S54" s="281"/>
      <c r="T54" s="281"/>
      <c r="U54" s="281"/>
      <c r="V54" s="281"/>
      <c r="W54" s="281"/>
      <c r="X54" s="281"/>
      <c r="Y54" s="281"/>
      <c r="Z54" s="28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</row>
    <row r="55" spans="1:55" ht="10.5" customHeight="1">
      <c r="A55" s="10" t="s">
        <v>151</v>
      </c>
      <c r="B55" s="278">
        <v>18.8</v>
      </c>
      <c r="C55" s="278">
        <v>22.3</v>
      </c>
      <c r="D55" s="278">
        <v>21.9</v>
      </c>
      <c r="E55" s="278">
        <v>18.9</v>
      </c>
      <c r="F55" s="278">
        <v>20.2</v>
      </c>
      <c r="G55" s="278">
        <v>20.3</v>
      </c>
      <c r="H55" s="278">
        <v>20.1</v>
      </c>
      <c r="I55" s="278">
        <v>20</v>
      </c>
      <c r="J55" s="278">
        <v>19.9</v>
      </c>
      <c r="K55" s="278">
        <v>21.1</v>
      </c>
      <c r="L55" s="278">
        <v>21.7</v>
      </c>
      <c r="M55" s="278">
        <v>20.7</v>
      </c>
      <c r="N55" s="66"/>
      <c r="O55" s="281"/>
      <c r="P55" s="281"/>
      <c r="Q55" s="281"/>
      <c r="R55" s="281"/>
      <c r="S55" s="281"/>
      <c r="T55" s="281"/>
      <c r="U55" s="281"/>
      <c r="V55" s="281"/>
      <c r="W55" s="281"/>
      <c r="X55" s="281"/>
      <c r="Y55" s="281"/>
      <c r="Z55" s="28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</row>
    <row r="56" spans="1:55" ht="10.5" customHeight="1">
      <c r="A56" s="10" t="s">
        <v>165</v>
      </c>
      <c r="B56" s="278">
        <v>20.8</v>
      </c>
      <c r="C56" s="278">
        <v>21</v>
      </c>
      <c r="D56" s="278">
        <v>20</v>
      </c>
      <c r="E56" s="278">
        <v>21.4</v>
      </c>
      <c r="F56" s="278">
        <v>22.3</v>
      </c>
      <c r="G56" s="278">
        <v>23</v>
      </c>
      <c r="H56" s="278">
        <v>21.7</v>
      </c>
      <c r="I56" s="278">
        <v>19.7</v>
      </c>
      <c r="J56" s="278">
        <v>20.4</v>
      </c>
      <c r="K56" s="278">
        <v>20.8</v>
      </c>
      <c r="L56" s="278">
        <v>21.3</v>
      </c>
      <c r="M56" s="278">
        <v>20.3</v>
      </c>
      <c r="N56" s="66"/>
      <c r="O56" s="281"/>
      <c r="P56" s="281"/>
      <c r="Q56" s="281"/>
      <c r="R56" s="281"/>
      <c r="S56" s="281"/>
      <c r="T56" s="281"/>
      <c r="U56" s="281"/>
      <c r="V56" s="281"/>
      <c r="W56" s="281"/>
      <c r="X56" s="281"/>
      <c r="Y56" s="281"/>
      <c r="Z56" s="28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</row>
    <row r="57" spans="1:55" ht="10.5" customHeight="1">
      <c r="A57" s="10" t="s">
        <v>173</v>
      </c>
      <c r="B57" s="278">
        <v>21.1</v>
      </c>
      <c r="C57" s="278">
        <v>21.7</v>
      </c>
      <c r="D57" s="278">
        <v>20.3</v>
      </c>
      <c r="E57" s="278">
        <v>20.5</v>
      </c>
      <c r="F57" s="278">
        <v>21.1</v>
      </c>
      <c r="G57" s="278">
        <v>21.5</v>
      </c>
      <c r="H57" s="278">
        <v>21</v>
      </c>
      <c r="I57" s="278">
        <v>21</v>
      </c>
      <c r="J57" s="278">
        <v>20.9</v>
      </c>
      <c r="K57" s="278">
        <v>21.5</v>
      </c>
      <c r="L57" s="278">
        <v>21.2</v>
      </c>
      <c r="M57" s="278">
        <v>20.9</v>
      </c>
      <c r="N57" s="66"/>
      <c r="O57" s="281"/>
      <c r="P57" s="281"/>
      <c r="Q57" s="281"/>
      <c r="R57" s="281"/>
      <c r="S57" s="281"/>
      <c r="T57" s="281"/>
      <c r="U57" s="281"/>
      <c r="V57" s="281"/>
      <c r="W57" s="281"/>
      <c r="X57" s="281"/>
      <c r="Y57" s="281"/>
      <c r="Z57" s="28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</row>
    <row r="58" spans="1:55" ht="10.5" customHeight="1">
      <c r="A58" s="10" t="s">
        <v>227</v>
      </c>
      <c r="B58" s="278">
        <v>21.6</v>
      </c>
      <c r="C58" s="278">
        <v>21.5</v>
      </c>
      <c r="D58" s="278">
        <v>20.6</v>
      </c>
      <c r="E58" s="278">
        <v>21.7</v>
      </c>
      <c r="F58" s="278"/>
      <c r="G58" s="278"/>
      <c r="H58" s="278"/>
      <c r="I58" s="278"/>
      <c r="J58" s="278"/>
      <c r="K58" s="278"/>
      <c r="L58" s="278"/>
      <c r="M58" s="278"/>
      <c r="N58" s="66"/>
      <c r="O58" s="281"/>
      <c r="P58" s="281"/>
      <c r="Q58" s="281"/>
      <c r="R58" s="281"/>
      <c r="S58" s="281"/>
      <c r="T58" s="281"/>
      <c r="U58" s="281"/>
      <c r="V58" s="281"/>
      <c r="W58" s="281"/>
      <c r="X58" s="281"/>
      <c r="Y58" s="281"/>
      <c r="Z58" s="28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</row>
    <row r="82" ht="7.5" customHeight="1"/>
    <row r="83" spans="1:35" ht="10.5" customHeight="1">
      <c r="A83" s="10"/>
      <c r="B83" s="11" t="s">
        <v>138</v>
      </c>
      <c r="C83" s="11" t="s">
        <v>139</v>
      </c>
      <c r="D83" s="11" t="s">
        <v>140</v>
      </c>
      <c r="E83" s="11" t="s">
        <v>141</v>
      </c>
      <c r="F83" s="11" t="s">
        <v>142</v>
      </c>
      <c r="G83" s="11" t="s">
        <v>143</v>
      </c>
      <c r="H83" s="11" t="s">
        <v>144</v>
      </c>
      <c r="I83" s="11" t="s">
        <v>145</v>
      </c>
      <c r="J83" s="11" t="s">
        <v>146</v>
      </c>
      <c r="K83" s="11" t="s">
        <v>147</v>
      </c>
      <c r="L83" s="11" t="s">
        <v>148</v>
      </c>
      <c r="M83" s="11" t="s">
        <v>149</v>
      </c>
      <c r="N83" s="66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1"/>
      <c r="AB83" s="1"/>
      <c r="AC83" s="1"/>
      <c r="AD83" s="1"/>
      <c r="AE83" s="1"/>
      <c r="AF83" s="1"/>
      <c r="AG83" s="1"/>
      <c r="AH83" s="1"/>
      <c r="AI83" s="1"/>
    </row>
    <row r="84" spans="1:35" ht="10.5" customHeight="1">
      <c r="A84" s="10" t="s">
        <v>150</v>
      </c>
      <c r="B84" s="269">
        <v>52.2</v>
      </c>
      <c r="C84" s="269">
        <v>52.5</v>
      </c>
      <c r="D84" s="269">
        <v>60.7</v>
      </c>
      <c r="E84" s="269">
        <v>54.9</v>
      </c>
      <c r="F84" s="269">
        <v>49.9</v>
      </c>
      <c r="G84" s="269">
        <v>57.4</v>
      </c>
      <c r="H84" s="269">
        <v>54.2</v>
      </c>
      <c r="I84" s="269">
        <v>47.3</v>
      </c>
      <c r="J84" s="269">
        <v>56.1</v>
      </c>
      <c r="K84" s="269">
        <v>58.2</v>
      </c>
      <c r="L84" s="269">
        <v>56</v>
      </c>
      <c r="M84" s="269">
        <v>57.2</v>
      </c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1"/>
      <c r="AB84" s="1"/>
      <c r="AC84" s="1"/>
      <c r="AD84" s="1"/>
      <c r="AE84" s="1"/>
      <c r="AF84" s="1"/>
      <c r="AG84" s="1"/>
      <c r="AH84" s="1"/>
      <c r="AI84" s="1"/>
    </row>
    <row r="85" spans="1:35" ht="10.5" customHeight="1">
      <c r="A85" s="10" t="s">
        <v>166</v>
      </c>
      <c r="B85" s="269">
        <v>48.8</v>
      </c>
      <c r="C85" s="269">
        <v>47.7</v>
      </c>
      <c r="D85" s="269">
        <v>54.8</v>
      </c>
      <c r="E85" s="269">
        <v>53.1</v>
      </c>
      <c r="F85" s="269">
        <v>54.2</v>
      </c>
      <c r="G85" s="269">
        <v>54.3</v>
      </c>
      <c r="H85" s="269">
        <v>58.7</v>
      </c>
      <c r="I85" s="269">
        <v>58.7</v>
      </c>
      <c r="J85" s="269">
        <v>58.7</v>
      </c>
      <c r="K85" s="269">
        <v>62.2</v>
      </c>
      <c r="L85" s="269">
        <v>65.3</v>
      </c>
      <c r="M85" s="269">
        <v>65.9</v>
      </c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1"/>
      <c r="AB85" s="1"/>
      <c r="AC85" s="1"/>
      <c r="AD85" s="1"/>
      <c r="AE85" s="1"/>
      <c r="AF85" s="1"/>
      <c r="AG85" s="1"/>
      <c r="AH85" s="1"/>
      <c r="AI85" s="1"/>
    </row>
    <row r="86" spans="1:35" ht="10.5" customHeight="1">
      <c r="A86" s="10" t="s">
        <v>152</v>
      </c>
      <c r="B86" s="269">
        <v>58.2</v>
      </c>
      <c r="C86" s="269">
        <v>57.6</v>
      </c>
      <c r="D86" s="269">
        <v>69.8</v>
      </c>
      <c r="E86" s="269">
        <v>70.8</v>
      </c>
      <c r="F86" s="269">
        <v>60.1</v>
      </c>
      <c r="G86" s="269">
        <v>69.3</v>
      </c>
      <c r="H86" s="269">
        <v>67.3</v>
      </c>
      <c r="I86" s="269">
        <v>62</v>
      </c>
      <c r="J86" s="269">
        <v>70.9</v>
      </c>
      <c r="K86" s="269">
        <v>69.5</v>
      </c>
      <c r="L86" s="269">
        <v>70</v>
      </c>
      <c r="M86" s="269">
        <v>71.5</v>
      </c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1"/>
      <c r="AB86" s="1"/>
      <c r="AC86" s="1"/>
      <c r="AD86" s="1"/>
      <c r="AE86" s="1"/>
      <c r="AF86" s="1"/>
      <c r="AG86" s="1"/>
      <c r="AH86" s="1"/>
      <c r="AI86" s="1"/>
    </row>
    <row r="87" spans="1:35" ht="10.5" customHeight="1">
      <c r="A87" s="10" t="s">
        <v>173</v>
      </c>
      <c r="B87" s="269">
        <v>58.9</v>
      </c>
      <c r="C87" s="269">
        <v>60.2</v>
      </c>
      <c r="D87" s="269">
        <v>74.4</v>
      </c>
      <c r="E87" s="269">
        <v>68.2</v>
      </c>
      <c r="F87" s="269">
        <v>67.6</v>
      </c>
      <c r="G87" s="269">
        <v>74.5</v>
      </c>
      <c r="H87" s="269">
        <v>73</v>
      </c>
      <c r="I87" s="269">
        <v>66.4</v>
      </c>
      <c r="J87" s="269">
        <v>69.5</v>
      </c>
      <c r="K87" s="269">
        <v>71.6</v>
      </c>
      <c r="L87" s="269">
        <v>69.7</v>
      </c>
      <c r="M87" s="269">
        <v>76.7</v>
      </c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1"/>
      <c r="AB87" s="1"/>
      <c r="AC87" s="1"/>
      <c r="AD87" s="1"/>
      <c r="AE87" s="1"/>
      <c r="AF87" s="1"/>
      <c r="AG87" s="1"/>
      <c r="AH87" s="1"/>
      <c r="AI87" s="1"/>
    </row>
    <row r="88" spans="1:35" ht="10.5" customHeight="1">
      <c r="A88" s="10" t="s">
        <v>227</v>
      </c>
      <c r="B88" s="269">
        <v>60.5</v>
      </c>
      <c r="C88" s="269">
        <v>71.2</v>
      </c>
      <c r="D88" s="269">
        <v>80.9</v>
      </c>
      <c r="E88" s="269">
        <v>76.2</v>
      </c>
      <c r="F88" s="269"/>
      <c r="G88" s="269"/>
      <c r="H88" s="269"/>
      <c r="I88" s="269"/>
      <c r="J88" s="269"/>
      <c r="K88" s="269"/>
      <c r="L88" s="269"/>
      <c r="M88" s="269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1"/>
      <c r="AB88" s="1"/>
      <c r="AC88" s="1"/>
      <c r="AD88" s="1"/>
      <c r="AE88" s="1"/>
      <c r="AF88" s="1"/>
      <c r="AG88" s="1"/>
      <c r="AH88" s="1"/>
      <c r="AI88" s="1"/>
    </row>
    <row r="89" spans="14:35" ht="9.75" customHeight="1"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1"/>
      <c r="AB89" s="1"/>
      <c r="AC89" s="1"/>
      <c r="AD89" s="1"/>
      <c r="AE89" s="1"/>
      <c r="AF89" s="1"/>
      <c r="AG89" s="1"/>
      <c r="AH89" s="1"/>
      <c r="AI89" s="1"/>
    </row>
    <row r="90" spans="14:26" ht="9.75" customHeight="1"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O40"/>
  <sheetViews>
    <sheetView workbookViewId="0" topLeftCell="A1">
      <selection activeCell="A1" sqref="A1:A38"/>
    </sheetView>
  </sheetViews>
  <sheetFormatPr defaultColWidth="9.00390625" defaultRowHeight="13.5"/>
  <cols>
    <col min="1" max="1" width="8.50390625" style="0" customWidth="1"/>
    <col min="2" max="16384" width="10.625" style="0" customWidth="1"/>
  </cols>
  <sheetData>
    <row r="1" spans="1:8" ht="17.25" customHeight="1">
      <c r="A1" s="434" t="s">
        <v>223</v>
      </c>
      <c r="F1" s="264"/>
      <c r="G1" s="264"/>
      <c r="H1" s="264"/>
    </row>
    <row r="2" ht="13.5">
      <c r="A2" s="428"/>
    </row>
    <row r="3" spans="1:3" ht="17.25">
      <c r="A3" s="428"/>
      <c r="C3" s="264"/>
    </row>
    <row r="4" spans="1:13" ht="17.25">
      <c r="A4" s="428"/>
      <c r="J4" s="264"/>
      <c r="K4" s="264"/>
      <c r="L4" s="264"/>
      <c r="M4" s="264"/>
    </row>
    <row r="5" ht="13.5">
      <c r="A5" s="428"/>
    </row>
    <row r="6" ht="13.5">
      <c r="A6" s="428"/>
    </row>
    <row r="7" ht="13.5">
      <c r="A7" s="428"/>
    </row>
    <row r="8" ht="13.5">
      <c r="A8" s="428"/>
    </row>
    <row r="9" ht="13.5">
      <c r="A9" s="428"/>
    </row>
    <row r="10" ht="13.5">
      <c r="A10" s="428"/>
    </row>
    <row r="11" ht="13.5">
      <c r="A11" s="428"/>
    </row>
    <row r="12" ht="13.5">
      <c r="A12" s="428"/>
    </row>
    <row r="13" ht="13.5">
      <c r="A13" s="428"/>
    </row>
    <row r="14" ht="13.5">
      <c r="A14" s="428"/>
    </row>
    <row r="15" ht="13.5">
      <c r="A15" s="428"/>
    </row>
    <row r="16" ht="13.5">
      <c r="A16" s="428"/>
    </row>
    <row r="17" ht="13.5">
      <c r="A17" s="428"/>
    </row>
    <row r="18" ht="13.5">
      <c r="A18" s="428"/>
    </row>
    <row r="19" ht="13.5">
      <c r="A19" s="428"/>
    </row>
    <row r="20" ht="13.5">
      <c r="A20" s="428"/>
    </row>
    <row r="21" ht="13.5">
      <c r="A21" s="428"/>
    </row>
    <row r="22" ht="13.5">
      <c r="A22" s="428"/>
    </row>
    <row r="23" ht="13.5">
      <c r="A23" s="428"/>
    </row>
    <row r="24" ht="13.5">
      <c r="A24" s="428"/>
    </row>
    <row r="25" ht="13.5">
      <c r="A25" s="428"/>
    </row>
    <row r="26" ht="13.5">
      <c r="A26" s="428"/>
    </row>
    <row r="27" ht="13.5">
      <c r="A27" s="428"/>
    </row>
    <row r="28" ht="13.5">
      <c r="A28" s="428"/>
    </row>
    <row r="29" ht="13.5">
      <c r="A29" s="428"/>
    </row>
    <row r="30" ht="13.5">
      <c r="A30" s="428"/>
    </row>
    <row r="31" ht="13.5">
      <c r="A31" s="428"/>
    </row>
    <row r="32" ht="13.5">
      <c r="A32" s="428"/>
    </row>
    <row r="33" ht="13.5">
      <c r="A33" s="428"/>
    </row>
    <row r="34" ht="13.5">
      <c r="A34" s="428"/>
    </row>
    <row r="35" spans="1:15" s="59" customFormat="1" ht="19.5" customHeight="1">
      <c r="A35" s="428"/>
      <c r="B35" s="12"/>
      <c r="C35" s="265" t="s">
        <v>153</v>
      </c>
      <c r="D35" s="265" t="s">
        <v>154</v>
      </c>
      <c r="E35" s="265" t="s">
        <v>155</v>
      </c>
      <c r="F35" s="265" t="s">
        <v>156</v>
      </c>
      <c r="G35" s="265" t="s">
        <v>157</v>
      </c>
      <c r="H35" s="265" t="s">
        <v>225</v>
      </c>
      <c r="I35" s="265" t="s">
        <v>224</v>
      </c>
      <c r="J35" s="265" t="s">
        <v>158</v>
      </c>
      <c r="K35" s="265" t="s">
        <v>226</v>
      </c>
      <c r="L35" s="11" t="s">
        <v>173</v>
      </c>
      <c r="M35" s="11" t="s">
        <v>249</v>
      </c>
      <c r="N35" s="65"/>
      <c r="O35" s="266"/>
    </row>
    <row r="36" spans="1:15" ht="19.5" customHeight="1">
      <c r="A36" s="428"/>
      <c r="B36" s="413" t="s">
        <v>159</v>
      </c>
      <c r="C36" s="13">
        <v>149.9</v>
      </c>
      <c r="D36" s="13">
        <v>146</v>
      </c>
      <c r="E36" s="13">
        <v>139.8</v>
      </c>
      <c r="F36" s="13">
        <v>140.7</v>
      </c>
      <c r="G36" s="13">
        <v>138</v>
      </c>
      <c r="H36" s="13">
        <v>120.3</v>
      </c>
      <c r="I36" s="13">
        <v>113</v>
      </c>
      <c r="J36" s="13">
        <v>115.8</v>
      </c>
      <c r="K36" s="12">
        <v>115.1</v>
      </c>
      <c r="L36" s="12">
        <v>110.1</v>
      </c>
      <c r="M36" s="12">
        <v>109.9</v>
      </c>
      <c r="N36" s="1"/>
      <c r="O36" s="1"/>
    </row>
    <row r="37" spans="1:15" ht="19.5" customHeight="1">
      <c r="A37" s="428"/>
      <c r="B37" s="413" t="s">
        <v>160</v>
      </c>
      <c r="C37" s="13">
        <v>173.3</v>
      </c>
      <c r="D37" s="13">
        <v>179.3</v>
      </c>
      <c r="E37" s="13">
        <v>185.5</v>
      </c>
      <c r="F37" s="13">
        <v>186.7</v>
      </c>
      <c r="G37" s="13">
        <v>189.8</v>
      </c>
      <c r="H37" s="13">
        <v>190.2</v>
      </c>
      <c r="I37" s="13">
        <v>191.7</v>
      </c>
      <c r="J37" s="13">
        <v>198.8</v>
      </c>
      <c r="K37" s="12">
        <v>201.7</v>
      </c>
      <c r="L37" s="12">
        <v>204</v>
      </c>
      <c r="M37" s="12">
        <v>206.8</v>
      </c>
      <c r="N37" s="1"/>
      <c r="O37" s="1"/>
    </row>
    <row r="38" spans="1:13" ht="19.5" customHeight="1">
      <c r="A38" s="428"/>
      <c r="B38" s="413" t="s">
        <v>222</v>
      </c>
      <c r="C38" s="12">
        <v>178</v>
      </c>
      <c r="D38" s="12">
        <v>182</v>
      </c>
      <c r="E38" s="12">
        <v>185</v>
      </c>
      <c r="F38" s="12">
        <v>184</v>
      </c>
      <c r="G38" s="12">
        <v>184</v>
      </c>
      <c r="H38" s="12">
        <v>187</v>
      </c>
      <c r="I38" s="12">
        <v>185</v>
      </c>
      <c r="J38" s="12">
        <v>185</v>
      </c>
      <c r="K38" s="12">
        <v>182</v>
      </c>
      <c r="L38" s="12">
        <v>178</v>
      </c>
      <c r="M38" s="12">
        <v>178</v>
      </c>
    </row>
    <row r="40" ht="13.5">
      <c r="D40" s="367"/>
    </row>
  </sheetData>
  <mergeCells count="1">
    <mergeCell ref="A1:A38"/>
  </mergeCells>
  <printOptions/>
  <pageMargins left="0" right="0.5905511811023623" top="0.7874015748031497" bottom="0.1968503937007874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N63"/>
  <sheetViews>
    <sheetView workbookViewId="0" topLeftCell="A1">
      <selection activeCell="A1" sqref="A1"/>
    </sheetView>
  </sheetViews>
  <sheetFormatPr defaultColWidth="9.00390625" defaultRowHeight="13.5"/>
  <cols>
    <col min="1" max="1" width="11.875" style="0" customWidth="1"/>
  </cols>
  <sheetData>
    <row r="1" spans="10:13" ht="13.5">
      <c r="J1" s="5" t="s">
        <v>17</v>
      </c>
      <c r="K1" s="5"/>
      <c r="M1" s="5" t="s">
        <v>18</v>
      </c>
    </row>
    <row r="2" spans="10:13" ht="13.5">
      <c r="J2" s="6">
        <v>193642</v>
      </c>
      <c r="K2" s="7" t="s">
        <v>11</v>
      </c>
      <c r="L2" s="6">
        <f aca="true" t="shared" si="0" ref="L2:L7">SUM(J2)</f>
        <v>193642</v>
      </c>
      <c r="M2" s="6">
        <v>130797</v>
      </c>
    </row>
    <row r="3" spans="10:13" ht="13.5">
      <c r="J3" s="6">
        <v>375374</v>
      </c>
      <c r="K3" s="5" t="s">
        <v>12</v>
      </c>
      <c r="L3" s="6">
        <f t="shared" si="0"/>
        <v>375374</v>
      </c>
      <c r="M3" s="6">
        <v>225052</v>
      </c>
    </row>
    <row r="4" spans="10:13" ht="13.5">
      <c r="J4" s="6">
        <v>417179</v>
      </c>
      <c r="K4" s="5" t="s">
        <v>13</v>
      </c>
      <c r="L4" s="6">
        <f t="shared" si="0"/>
        <v>417179</v>
      </c>
      <c r="M4" s="6">
        <v>233536</v>
      </c>
    </row>
    <row r="5" spans="10:13" ht="13.5">
      <c r="J5" s="6">
        <v>103796</v>
      </c>
      <c r="K5" s="5" t="s">
        <v>14</v>
      </c>
      <c r="L5" s="6">
        <f t="shared" si="0"/>
        <v>103796</v>
      </c>
      <c r="M5" s="6">
        <v>66714</v>
      </c>
    </row>
    <row r="6" spans="10:13" ht="13.5">
      <c r="J6" s="6">
        <v>382915</v>
      </c>
      <c r="K6" s="5" t="s">
        <v>15</v>
      </c>
      <c r="L6" s="6">
        <f t="shared" si="0"/>
        <v>382915</v>
      </c>
      <c r="M6" s="6">
        <v>268388</v>
      </c>
    </row>
    <row r="7" spans="10:13" ht="13.5">
      <c r="J7" s="6">
        <v>594870</v>
      </c>
      <c r="K7" s="5" t="s">
        <v>16</v>
      </c>
      <c r="L7" s="6">
        <f t="shared" si="0"/>
        <v>594870</v>
      </c>
      <c r="M7" s="6">
        <v>386970</v>
      </c>
    </row>
    <row r="8" spans="10:13" ht="13.5">
      <c r="J8" s="6">
        <f>SUM(J2:J7)</f>
        <v>2067776</v>
      </c>
      <c r="K8" s="5" t="s">
        <v>9</v>
      </c>
      <c r="L8" s="69">
        <f>SUM(L2:L7)</f>
        <v>2067776</v>
      </c>
      <c r="M8" s="6">
        <f>SUM(M2:M7)</f>
        <v>1311457</v>
      </c>
    </row>
    <row r="10" spans="10:13" ht="13.5">
      <c r="J10" t="s">
        <v>108</v>
      </c>
      <c r="L10" t="s">
        <v>128</v>
      </c>
      <c r="M10" t="s">
        <v>20</v>
      </c>
    </row>
    <row r="11" spans="11:14" ht="13.5">
      <c r="K11" s="7" t="s">
        <v>11</v>
      </c>
      <c r="L11" s="6">
        <f aca="true" t="shared" si="1" ref="L11:L16">SUM(M2)</f>
        <v>130797</v>
      </c>
      <c r="M11" s="6">
        <f>SUM(N11-L11)</f>
        <v>62845</v>
      </c>
      <c r="N11" s="6">
        <f>SUM(L2)</f>
        <v>193642</v>
      </c>
    </row>
    <row r="12" spans="11:14" ht="13.5">
      <c r="K12" s="5" t="s">
        <v>12</v>
      </c>
      <c r="L12" s="6">
        <f t="shared" si="1"/>
        <v>225052</v>
      </c>
      <c r="M12" s="6">
        <f aca="true" t="shared" si="2" ref="M12:M17">SUM(N12-L12)</f>
        <v>150322</v>
      </c>
      <c r="N12" s="6">
        <f aca="true" t="shared" si="3" ref="N12:N17">SUM(L3)</f>
        <v>375374</v>
      </c>
    </row>
    <row r="13" spans="11:14" ht="13.5">
      <c r="K13" s="5" t="s">
        <v>13</v>
      </c>
      <c r="L13" s="6">
        <f t="shared" si="1"/>
        <v>233536</v>
      </c>
      <c r="M13" s="6">
        <f t="shared" si="2"/>
        <v>183643</v>
      </c>
      <c r="N13" s="6">
        <f t="shared" si="3"/>
        <v>417179</v>
      </c>
    </row>
    <row r="14" spans="11:14" ht="13.5">
      <c r="K14" s="5" t="s">
        <v>14</v>
      </c>
      <c r="L14" s="6">
        <f t="shared" si="1"/>
        <v>66714</v>
      </c>
      <c r="M14" s="6">
        <f t="shared" si="2"/>
        <v>37082</v>
      </c>
      <c r="N14" s="6">
        <f t="shared" si="3"/>
        <v>103796</v>
      </c>
    </row>
    <row r="15" spans="11:14" ht="13.5">
      <c r="K15" s="5" t="s">
        <v>15</v>
      </c>
      <c r="L15" s="6">
        <f t="shared" si="1"/>
        <v>268388</v>
      </c>
      <c r="M15" s="6">
        <f t="shared" si="2"/>
        <v>114527</v>
      </c>
      <c r="N15" s="6">
        <f t="shared" si="3"/>
        <v>382915</v>
      </c>
    </row>
    <row r="16" spans="11:14" ht="13.5">
      <c r="K16" s="5" t="s">
        <v>16</v>
      </c>
      <c r="L16" s="6">
        <f t="shared" si="1"/>
        <v>386970</v>
      </c>
      <c r="M16" s="6">
        <f t="shared" si="2"/>
        <v>207900</v>
      </c>
      <c r="N16" s="6">
        <f t="shared" si="3"/>
        <v>594870</v>
      </c>
    </row>
    <row r="17" spans="11:14" ht="13.5">
      <c r="K17" s="5" t="s">
        <v>9</v>
      </c>
      <c r="L17" s="6">
        <f>SUM(L11:L16)</f>
        <v>1311457</v>
      </c>
      <c r="M17" s="6">
        <f t="shared" si="2"/>
        <v>756319</v>
      </c>
      <c r="N17" s="6">
        <f t="shared" si="3"/>
        <v>2067776</v>
      </c>
    </row>
    <row r="53" ht="19.5" customHeight="1"/>
    <row r="54" ht="19.5" customHeight="1" thickBot="1"/>
    <row r="55" spans="1:9" ht="16.5" customHeight="1">
      <c r="A55" s="68"/>
      <c r="B55" s="68"/>
      <c r="C55" s="68"/>
      <c r="D55" s="68"/>
      <c r="E55" s="68"/>
      <c r="F55" s="68"/>
      <c r="G55" s="68"/>
      <c r="H55" s="68"/>
      <c r="I55" s="68"/>
    </row>
    <row r="56" spans="1:9" ht="14.25">
      <c r="A56" s="51" t="s">
        <v>70</v>
      </c>
      <c r="B56" s="52"/>
      <c r="C56" s="440" t="s">
        <v>17</v>
      </c>
      <c r="D56" s="441"/>
      <c r="E56" s="440" t="s">
        <v>65</v>
      </c>
      <c r="F56" s="441"/>
      <c r="G56" s="444" t="s">
        <v>64</v>
      </c>
      <c r="H56" s="440" t="s">
        <v>66</v>
      </c>
      <c r="I56" s="441"/>
    </row>
    <row r="57" spans="1:9" ht="14.25">
      <c r="A57" s="53" t="s">
        <v>71</v>
      </c>
      <c r="B57" s="54"/>
      <c r="C57" s="442"/>
      <c r="D57" s="443"/>
      <c r="E57" s="442"/>
      <c r="F57" s="443"/>
      <c r="G57" s="445"/>
      <c r="H57" s="442"/>
      <c r="I57" s="443"/>
    </row>
    <row r="58" spans="1:9" ht="19.5" customHeight="1">
      <c r="A58" s="58" t="s">
        <v>100</v>
      </c>
      <c r="B58" s="55"/>
      <c r="C58" s="437" t="s">
        <v>131</v>
      </c>
      <c r="D58" s="436"/>
      <c r="E58" s="438" t="s">
        <v>250</v>
      </c>
      <c r="F58" s="436"/>
      <c r="G58" s="130">
        <v>21.5</v>
      </c>
      <c r="H58" s="56"/>
      <c r="I58" s="57"/>
    </row>
    <row r="59" spans="1:9" ht="19.5" customHeight="1">
      <c r="A59" s="58" t="s">
        <v>67</v>
      </c>
      <c r="B59" s="55"/>
      <c r="C59" s="435" t="s">
        <v>69</v>
      </c>
      <c r="D59" s="436"/>
      <c r="E59" s="438" t="s">
        <v>251</v>
      </c>
      <c r="F59" s="436"/>
      <c r="G59" s="138">
        <v>33</v>
      </c>
      <c r="H59" s="56"/>
      <c r="I59" s="57"/>
    </row>
    <row r="60" spans="1:9" ht="19.5" customHeight="1">
      <c r="A60" s="58" t="s">
        <v>68</v>
      </c>
      <c r="B60" s="55"/>
      <c r="C60" s="438" t="s">
        <v>210</v>
      </c>
      <c r="D60" s="439"/>
      <c r="E60" s="435" t="s">
        <v>252</v>
      </c>
      <c r="F60" s="436"/>
      <c r="G60" s="130">
        <v>67.5</v>
      </c>
      <c r="H60" s="56"/>
      <c r="I60" s="57"/>
    </row>
    <row r="61" ht="19.5" customHeight="1"/>
    <row r="62" ht="19.5" customHeight="1"/>
    <row r="63" ht="13.5">
      <c r="E63" s="50"/>
    </row>
  </sheetData>
  <mergeCells count="10">
    <mergeCell ref="C56:D57"/>
    <mergeCell ref="E56:F57"/>
    <mergeCell ref="G56:G57"/>
    <mergeCell ref="H56:I57"/>
    <mergeCell ref="E60:F60"/>
    <mergeCell ref="C58:D58"/>
    <mergeCell ref="C59:D59"/>
    <mergeCell ref="E58:F58"/>
    <mergeCell ref="E59:F59"/>
    <mergeCell ref="C60:D60"/>
  </mergeCells>
  <printOptions/>
  <pageMargins left="1.1811023622047245" right="0.7874015748031497" top="0.5905511811023623" bottom="0.3937007874015748" header="0.5118110236220472" footer="0.5118110236220472"/>
  <pageSetup horizontalDpi="600" verticalDpi="600" orientation="portrait" paperSize="9" scale="95" r:id="rId2"/>
  <headerFooter alignWithMargins="0">
    <oddFooter>&amp;C
&amp;14-2-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AI91"/>
  <sheetViews>
    <sheetView workbookViewId="0" topLeftCell="A1">
      <selection activeCell="A1" sqref="A1"/>
    </sheetView>
  </sheetViews>
  <sheetFormatPr defaultColWidth="9.00390625" defaultRowHeight="9.75" customHeight="1"/>
  <cols>
    <col min="1" max="10" width="7.625" style="0" customWidth="1"/>
    <col min="11" max="11" width="7.625" style="1" customWidth="1"/>
    <col min="12" max="12" width="7.375" style="0" customWidth="1"/>
    <col min="13" max="13" width="7.25390625" style="0" customWidth="1"/>
    <col min="14" max="34" width="7.625" style="0" customWidth="1"/>
    <col min="35" max="41" width="9.625" style="0" customWidth="1"/>
    <col min="42" max="16384" width="4.75390625" style="0" customWidth="1"/>
  </cols>
  <sheetData>
    <row r="1" spans="5:11" ht="9.75" customHeight="1">
      <c r="E1" s="3"/>
      <c r="F1" s="3"/>
      <c r="G1" s="3"/>
      <c r="H1" s="3"/>
      <c r="K1" s="267"/>
    </row>
    <row r="3" spans="1:2" ht="9.75" customHeight="1">
      <c r="A3" s="38"/>
      <c r="B3" s="38"/>
    </row>
    <row r="4" spans="10:13" ht="9.75" customHeight="1">
      <c r="J4" s="264"/>
      <c r="K4" s="3"/>
      <c r="L4" s="3"/>
      <c r="M4" s="129"/>
    </row>
    <row r="20" ht="9.75" customHeight="1">
      <c r="AI20" s="268"/>
    </row>
    <row r="25" spans="1:35" s="268" customFormat="1" ht="9.75" customHeight="1">
      <c r="A25" s="269"/>
      <c r="B25" s="269" t="s">
        <v>138</v>
      </c>
      <c r="C25" s="269" t="s">
        <v>139</v>
      </c>
      <c r="D25" s="269" t="s">
        <v>140</v>
      </c>
      <c r="E25" s="269" t="s">
        <v>141</v>
      </c>
      <c r="F25" s="269" t="s">
        <v>142</v>
      </c>
      <c r="G25" s="269" t="s">
        <v>143</v>
      </c>
      <c r="H25" s="269" t="s">
        <v>144</v>
      </c>
      <c r="I25" s="269" t="s">
        <v>145</v>
      </c>
      <c r="J25" s="269" t="s">
        <v>146</v>
      </c>
      <c r="K25" s="269" t="s">
        <v>147</v>
      </c>
      <c r="L25" s="269" t="s">
        <v>148</v>
      </c>
      <c r="M25" s="269" t="s">
        <v>149</v>
      </c>
      <c r="AI25"/>
    </row>
    <row r="26" spans="1:13" ht="9.75" customHeight="1">
      <c r="A26" s="10" t="s">
        <v>150</v>
      </c>
      <c r="B26" s="269">
        <v>65.1</v>
      </c>
      <c r="C26" s="269">
        <v>72.2</v>
      </c>
      <c r="D26" s="269">
        <v>82.7</v>
      </c>
      <c r="E26" s="269">
        <v>80.1</v>
      </c>
      <c r="F26" s="269">
        <v>82.3</v>
      </c>
      <c r="G26" s="269">
        <v>86</v>
      </c>
      <c r="H26" s="269">
        <v>83.8</v>
      </c>
      <c r="I26" s="269">
        <v>67</v>
      </c>
      <c r="J26" s="269">
        <v>78.6</v>
      </c>
      <c r="K26" s="269">
        <v>79.7</v>
      </c>
      <c r="L26" s="269">
        <v>77.3</v>
      </c>
      <c r="M26" s="269">
        <v>74.3</v>
      </c>
    </row>
    <row r="27" spans="1:13" ht="9.75" customHeight="1">
      <c r="A27" s="10" t="s">
        <v>151</v>
      </c>
      <c r="B27" s="269">
        <v>71.7</v>
      </c>
      <c r="C27" s="269">
        <v>74.6</v>
      </c>
      <c r="D27" s="269">
        <v>84.6</v>
      </c>
      <c r="E27" s="269">
        <v>88.4</v>
      </c>
      <c r="F27" s="269">
        <v>82.6</v>
      </c>
      <c r="G27" s="269">
        <v>87.5</v>
      </c>
      <c r="H27" s="269">
        <v>85.2</v>
      </c>
      <c r="I27" s="269">
        <v>81.2</v>
      </c>
      <c r="J27" s="269">
        <v>75.8</v>
      </c>
      <c r="K27" s="269">
        <v>81</v>
      </c>
      <c r="L27" s="269">
        <v>81.8</v>
      </c>
      <c r="M27" s="269">
        <v>78.8</v>
      </c>
    </row>
    <row r="28" spans="1:13" ht="9.75" customHeight="1">
      <c r="A28" s="10" t="s">
        <v>152</v>
      </c>
      <c r="B28" s="269">
        <v>70.4</v>
      </c>
      <c r="C28" s="269">
        <v>73.6</v>
      </c>
      <c r="D28" s="271">
        <v>80</v>
      </c>
      <c r="E28" s="269">
        <v>89.5</v>
      </c>
      <c r="F28" s="269">
        <v>86.8</v>
      </c>
      <c r="G28" s="269">
        <v>93.7</v>
      </c>
      <c r="H28" s="269">
        <v>87</v>
      </c>
      <c r="I28" s="269">
        <v>78.2</v>
      </c>
      <c r="J28" s="269">
        <v>80.5</v>
      </c>
      <c r="K28" s="269">
        <v>79.8</v>
      </c>
      <c r="L28" s="269">
        <v>78.1</v>
      </c>
      <c r="M28" s="269">
        <v>76.7</v>
      </c>
    </row>
    <row r="29" spans="1:13" ht="9.75" customHeight="1">
      <c r="A29" s="10" t="s">
        <v>161</v>
      </c>
      <c r="B29" s="269">
        <v>67.2</v>
      </c>
      <c r="C29" s="269">
        <v>70.1</v>
      </c>
      <c r="D29" s="271">
        <v>81.3</v>
      </c>
      <c r="E29" s="269">
        <v>80</v>
      </c>
      <c r="F29" s="269">
        <v>82.1</v>
      </c>
      <c r="G29" s="269">
        <v>84.3</v>
      </c>
      <c r="H29" s="269">
        <v>79.1</v>
      </c>
      <c r="I29" s="269">
        <v>76</v>
      </c>
      <c r="J29" s="269">
        <v>76.7</v>
      </c>
      <c r="K29" s="269">
        <v>77.5</v>
      </c>
      <c r="L29" s="269">
        <v>77.2</v>
      </c>
      <c r="M29" s="269">
        <v>74.1</v>
      </c>
    </row>
    <row r="30" spans="1:13" ht="9.75" customHeight="1">
      <c r="A30" s="10" t="s">
        <v>227</v>
      </c>
      <c r="B30" s="269">
        <v>70.3</v>
      </c>
      <c r="C30" s="269">
        <v>72.8</v>
      </c>
      <c r="D30" s="271">
        <v>83.8</v>
      </c>
      <c r="E30" s="269">
        <v>83.2</v>
      </c>
      <c r="F30" s="269"/>
      <c r="G30" s="269"/>
      <c r="H30" s="269"/>
      <c r="I30" s="269"/>
      <c r="J30" s="269"/>
      <c r="K30" s="269"/>
      <c r="L30" s="269"/>
      <c r="M30" s="269"/>
    </row>
    <row r="31" spans="2:13" s="1" customFormat="1" ht="9.75" customHeight="1">
      <c r="B31" s="273"/>
      <c r="C31" s="273"/>
      <c r="D31" s="273"/>
      <c r="E31" s="273"/>
      <c r="F31" s="273"/>
      <c r="G31" s="273"/>
      <c r="H31" s="273"/>
      <c r="I31" s="273"/>
      <c r="J31" s="273"/>
      <c r="K31" s="273"/>
      <c r="L31" s="273"/>
      <c r="M31" s="273"/>
    </row>
    <row r="51" spans="1:27" ht="9.75" customHeigh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AA51" s="1"/>
    </row>
    <row r="52" spans="1:27" ht="9.75" customHeight="1">
      <c r="A52" s="66"/>
      <c r="B52" s="40"/>
      <c r="C52" s="1"/>
      <c r="D52" s="1"/>
      <c r="E52" s="1"/>
      <c r="F52" s="1"/>
      <c r="G52" s="1"/>
      <c r="H52" s="1"/>
      <c r="I52" s="1"/>
      <c r="J52" s="1"/>
      <c r="L52" s="1"/>
      <c r="M52" s="1"/>
      <c r="AA52" s="1"/>
    </row>
    <row r="53" spans="1:27" ht="9.75" customHeight="1">
      <c r="A53" s="66"/>
      <c r="B53" s="40"/>
      <c r="C53" s="1"/>
      <c r="D53" s="1"/>
      <c r="E53" s="1"/>
      <c r="F53" s="1"/>
      <c r="G53" s="1"/>
      <c r="H53" s="1"/>
      <c r="I53" s="1"/>
      <c r="J53" s="1"/>
      <c r="L53" s="1"/>
      <c r="M53" s="1"/>
      <c r="AA53" s="1"/>
    </row>
    <row r="54" spans="1:27" ht="9.75" customHeight="1">
      <c r="A54" s="66"/>
      <c r="B54" s="1"/>
      <c r="C54" s="1"/>
      <c r="D54" s="1"/>
      <c r="E54" s="1"/>
      <c r="F54" s="1"/>
      <c r="G54" s="1"/>
      <c r="H54" s="1"/>
      <c r="I54" s="1"/>
      <c r="J54" s="1"/>
      <c r="L54" s="1"/>
      <c r="M54" s="1"/>
      <c r="AA54" s="1"/>
    </row>
    <row r="55" spans="1:13" ht="9.75" customHeight="1">
      <c r="A55" s="269"/>
      <c r="B55" s="269" t="s">
        <v>138</v>
      </c>
      <c r="C55" s="269" t="s">
        <v>139</v>
      </c>
      <c r="D55" s="269" t="s">
        <v>140</v>
      </c>
      <c r="E55" s="269" t="s">
        <v>141</v>
      </c>
      <c r="F55" s="269" t="s">
        <v>142</v>
      </c>
      <c r="G55" s="269" t="s">
        <v>143</v>
      </c>
      <c r="H55" s="269" t="s">
        <v>144</v>
      </c>
      <c r="I55" s="269" t="s">
        <v>145</v>
      </c>
      <c r="J55" s="269" t="s">
        <v>146</v>
      </c>
      <c r="K55" s="269" t="s">
        <v>147</v>
      </c>
      <c r="L55" s="269" t="s">
        <v>148</v>
      </c>
      <c r="M55" s="269" t="s">
        <v>149</v>
      </c>
    </row>
    <row r="56" spans="1:13" ht="9.75" customHeight="1">
      <c r="A56" s="10" t="s">
        <v>150</v>
      </c>
      <c r="B56" s="269">
        <v>110.7</v>
      </c>
      <c r="C56" s="269">
        <v>112.7</v>
      </c>
      <c r="D56" s="269">
        <v>113</v>
      </c>
      <c r="E56" s="269">
        <v>113.9</v>
      </c>
      <c r="F56" s="269">
        <v>117.3</v>
      </c>
      <c r="G56" s="269">
        <v>118.4</v>
      </c>
      <c r="H56" s="269">
        <v>116.1</v>
      </c>
      <c r="I56" s="269">
        <v>111.7</v>
      </c>
      <c r="J56" s="270">
        <v>110.7</v>
      </c>
      <c r="K56" s="269">
        <v>110.5</v>
      </c>
      <c r="L56" s="269">
        <v>112.5</v>
      </c>
      <c r="M56" s="269">
        <v>108.3</v>
      </c>
    </row>
    <row r="57" spans="1:13" ht="9.75" customHeight="1">
      <c r="A57" s="10" t="s">
        <v>151</v>
      </c>
      <c r="B57" s="269">
        <v>113</v>
      </c>
      <c r="C57" s="269">
        <v>114.1</v>
      </c>
      <c r="D57" s="269">
        <v>112.6</v>
      </c>
      <c r="E57" s="269">
        <v>114.8</v>
      </c>
      <c r="F57" s="269">
        <v>115.7</v>
      </c>
      <c r="G57" s="269">
        <v>116.8</v>
      </c>
      <c r="H57" s="269">
        <v>110.8</v>
      </c>
      <c r="I57" s="269">
        <v>114.7</v>
      </c>
      <c r="J57" s="270">
        <v>110.5</v>
      </c>
      <c r="K57" s="269">
        <v>115.6</v>
      </c>
      <c r="L57" s="269">
        <v>117.5</v>
      </c>
      <c r="M57" s="269">
        <v>113.2</v>
      </c>
    </row>
    <row r="58" spans="1:13" ht="9.75" customHeight="1">
      <c r="A58" s="10" t="s">
        <v>162</v>
      </c>
      <c r="B58" s="269">
        <v>115.3</v>
      </c>
      <c r="C58" s="269">
        <v>117.2</v>
      </c>
      <c r="D58" s="269">
        <v>111.2</v>
      </c>
      <c r="E58" s="269">
        <v>115.9</v>
      </c>
      <c r="F58" s="269">
        <v>120.8</v>
      </c>
      <c r="G58" s="269">
        <v>121</v>
      </c>
      <c r="H58" s="269">
        <v>116.7</v>
      </c>
      <c r="I58" s="269">
        <v>113.9</v>
      </c>
      <c r="J58" s="270">
        <v>113.5</v>
      </c>
      <c r="K58" s="269">
        <v>114.8</v>
      </c>
      <c r="L58" s="269">
        <v>112</v>
      </c>
      <c r="M58" s="269">
        <v>108.4</v>
      </c>
    </row>
    <row r="59" spans="1:13" ht="9.75" customHeight="1">
      <c r="A59" s="10" t="s">
        <v>163</v>
      </c>
      <c r="B59" s="269">
        <v>109.8</v>
      </c>
      <c r="C59" s="269">
        <v>110.7</v>
      </c>
      <c r="D59" s="269">
        <v>109.8</v>
      </c>
      <c r="E59" s="269">
        <v>109.2</v>
      </c>
      <c r="F59" s="269">
        <v>114.7</v>
      </c>
      <c r="G59" s="269">
        <v>114.5</v>
      </c>
      <c r="H59" s="269">
        <v>110.4</v>
      </c>
      <c r="I59" s="269">
        <v>109.7</v>
      </c>
      <c r="J59" s="270">
        <v>109.6</v>
      </c>
      <c r="K59" s="269">
        <v>110.3</v>
      </c>
      <c r="L59" s="269">
        <v>108.6</v>
      </c>
      <c r="M59" s="269">
        <v>103.4</v>
      </c>
    </row>
    <row r="60" spans="1:13" ht="10.5" customHeight="1">
      <c r="A60" s="10" t="s">
        <v>227</v>
      </c>
      <c r="B60" s="269">
        <v>108.7</v>
      </c>
      <c r="C60" s="269">
        <v>110.2</v>
      </c>
      <c r="D60" s="269">
        <v>109.7</v>
      </c>
      <c r="E60" s="269">
        <v>110.8</v>
      </c>
      <c r="F60" s="269"/>
      <c r="G60" s="269"/>
      <c r="H60" s="269"/>
      <c r="I60" s="269"/>
      <c r="J60" s="270"/>
      <c r="K60" s="269"/>
      <c r="L60" s="269"/>
      <c r="M60" s="269"/>
    </row>
    <row r="62" spans="15:27" ht="9.75" customHeight="1">
      <c r="O62" s="66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5:27" ht="9.75" customHeight="1">
      <c r="O63" s="66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5:27" ht="9.75" customHeight="1"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7" spans="15:27" ht="9.75" customHeight="1"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</row>
    <row r="85" spans="1:13" ht="9.75" customHeight="1">
      <c r="A85" s="269"/>
      <c r="B85" s="269" t="s">
        <v>138</v>
      </c>
      <c r="C85" s="269" t="s">
        <v>139</v>
      </c>
      <c r="D85" s="269" t="s">
        <v>140</v>
      </c>
      <c r="E85" s="269" t="s">
        <v>141</v>
      </c>
      <c r="F85" s="269" t="s">
        <v>142</v>
      </c>
      <c r="G85" s="269" t="s">
        <v>143</v>
      </c>
      <c r="H85" s="269" t="s">
        <v>144</v>
      </c>
      <c r="I85" s="269" t="s">
        <v>145</v>
      </c>
      <c r="J85" s="269" t="s">
        <v>146</v>
      </c>
      <c r="K85" s="269" t="s">
        <v>147</v>
      </c>
      <c r="L85" s="269" t="s">
        <v>148</v>
      </c>
      <c r="M85" s="269" t="s">
        <v>149</v>
      </c>
    </row>
    <row r="86" spans="1:13" ht="9.75" customHeight="1">
      <c r="A86" s="11" t="s">
        <v>150</v>
      </c>
      <c r="B86" s="269">
        <v>59</v>
      </c>
      <c r="C86" s="269">
        <v>63.8</v>
      </c>
      <c r="D86" s="269">
        <v>73.2</v>
      </c>
      <c r="E86" s="269">
        <v>70.2</v>
      </c>
      <c r="F86" s="269">
        <v>69.7</v>
      </c>
      <c r="G86" s="269">
        <v>72.5</v>
      </c>
      <c r="H86" s="269">
        <v>72.4</v>
      </c>
      <c r="I86" s="269">
        <v>60.8</v>
      </c>
      <c r="J86" s="270">
        <v>71.1</v>
      </c>
      <c r="K86" s="269">
        <v>72.2</v>
      </c>
      <c r="L86" s="269">
        <v>68.4</v>
      </c>
      <c r="M86" s="269">
        <v>69.2</v>
      </c>
    </row>
    <row r="87" spans="1:25" ht="9.75" customHeight="1">
      <c r="A87" s="11" t="s">
        <v>151</v>
      </c>
      <c r="B87" s="269">
        <v>62.6</v>
      </c>
      <c r="C87" s="269">
        <v>65.3</v>
      </c>
      <c r="D87" s="269">
        <v>75.3</v>
      </c>
      <c r="E87" s="269">
        <v>76.8</v>
      </c>
      <c r="F87" s="269">
        <v>71.3</v>
      </c>
      <c r="G87" s="269">
        <v>74.7</v>
      </c>
      <c r="H87" s="269">
        <v>77.6</v>
      </c>
      <c r="I87" s="269">
        <v>70.3</v>
      </c>
      <c r="J87" s="270">
        <v>69.2</v>
      </c>
      <c r="K87" s="269">
        <v>69.4</v>
      </c>
      <c r="L87" s="269">
        <v>69.3</v>
      </c>
      <c r="M87" s="269">
        <v>70.2</v>
      </c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274"/>
    </row>
    <row r="88" spans="1:25" ht="9.75" customHeight="1">
      <c r="A88" s="11" t="s">
        <v>164</v>
      </c>
      <c r="B88" s="269">
        <v>60.7</v>
      </c>
      <c r="C88" s="269">
        <v>62.5</v>
      </c>
      <c r="D88" s="269">
        <v>72.7</v>
      </c>
      <c r="E88" s="269">
        <v>76.8</v>
      </c>
      <c r="F88" s="269">
        <v>71.3</v>
      </c>
      <c r="G88" s="269">
        <v>77.4</v>
      </c>
      <c r="H88" s="269">
        <v>75</v>
      </c>
      <c r="I88" s="269">
        <v>69</v>
      </c>
      <c r="J88" s="270">
        <v>71</v>
      </c>
      <c r="K88" s="269">
        <v>69.4</v>
      </c>
      <c r="L88" s="269">
        <v>70.2</v>
      </c>
      <c r="M88" s="269">
        <v>71.2</v>
      </c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274"/>
    </row>
    <row r="89" spans="1:25" ht="9.75" customHeight="1">
      <c r="A89" s="11" t="s">
        <v>163</v>
      </c>
      <c r="B89" s="269">
        <v>61</v>
      </c>
      <c r="C89" s="269">
        <v>63.2</v>
      </c>
      <c r="D89" s="269">
        <v>74.1</v>
      </c>
      <c r="E89" s="269">
        <v>73.3</v>
      </c>
      <c r="F89" s="269">
        <v>70.9</v>
      </c>
      <c r="G89" s="269">
        <v>73.6</v>
      </c>
      <c r="H89" s="269">
        <v>72.2</v>
      </c>
      <c r="I89" s="269">
        <v>69.3</v>
      </c>
      <c r="J89" s="270">
        <v>70</v>
      </c>
      <c r="K89" s="269">
        <v>70.2</v>
      </c>
      <c r="L89" s="269">
        <v>71.3</v>
      </c>
      <c r="M89" s="269">
        <v>72.3</v>
      </c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</row>
    <row r="90" spans="1:25" ht="10.5" customHeight="1">
      <c r="A90" s="11" t="s">
        <v>227</v>
      </c>
      <c r="B90" s="269">
        <v>63.8</v>
      </c>
      <c r="C90" s="269">
        <v>65.8</v>
      </c>
      <c r="D90" s="269">
        <v>76.4</v>
      </c>
      <c r="E90" s="269">
        <v>74.9</v>
      </c>
      <c r="F90" s="269"/>
      <c r="G90" s="269"/>
      <c r="H90" s="269"/>
      <c r="I90" s="269"/>
      <c r="J90" s="270"/>
      <c r="K90" s="269"/>
      <c r="L90" s="269"/>
      <c r="M90" s="269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</row>
    <row r="91" spans="1:25" ht="9.75" customHeight="1">
      <c r="A91" s="275"/>
      <c r="B91" s="275"/>
      <c r="C91" s="275"/>
      <c r="D91" s="275"/>
      <c r="E91" s="275"/>
      <c r="F91" s="275"/>
      <c r="G91" s="275"/>
      <c r="H91" s="275"/>
      <c r="I91" s="275"/>
      <c r="J91" s="275"/>
      <c r="K91" s="273"/>
      <c r="L91" s="275"/>
      <c r="M91" s="275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</sheetData>
  <printOptions/>
  <pageMargins left="0.5905511811023623" right="0" top="0.1968503937007874" bottom="0" header="0.5118110236220472" footer="0.5118110236220472"/>
  <pageSetup horizontalDpi="600" verticalDpi="600" orientation="portrait" paperSize="9" scale="95" r:id="rId2"/>
  <headerFooter alignWithMargins="0">
    <oddFooter>&amp;C
&amp;14-3-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U63"/>
  <sheetViews>
    <sheetView workbookViewId="0" topLeftCell="A1">
      <selection activeCell="A1" sqref="A1:G1"/>
    </sheetView>
  </sheetViews>
  <sheetFormatPr defaultColWidth="9.00390625" defaultRowHeight="13.5"/>
  <cols>
    <col min="1" max="1" width="6.125" style="0" customWidth="1"/>
    <col min="2" max="2" width="19.375" style="0" customWidth="1"/>
    <col min="3" max="4" width="13.25390625" style="0" customWidth="1"/>
    <col min="5" max="6" width="11.875" style="0" customWidth="1"/>
    <col min="7" max="7" width="17.875" style="0" customWidth="1"/>
    <col min="8" max="8" width="3.75390625" style="0" customWidth="1"/>
    <col min="9" max="9" width="18.50390625" style="38" customWidth="1"/>
    <col min="10" max="10" width="9.375" style="0" customWidth="1"/>
    <col min="11" max="11" width="5.50390625" style="0" customWidth="1"/>
    <col min="12" max="12" width="4.25390625" style="0" customWidth="1"/>
    <col min="13" max="13" width="17.25390625" style="0" customWidth="1"/>
    <col min="14" max="14" width="17.625" style="0" customWidth="1"/>
    <col min="15" max="15" width="3.75390625" style="32" customWidth="1"/>
    <col min="16" max="16" width="19.25390625" style="0" customWidth="1"/>
    <col min="17" max="17" width="12.625" style="0" customWidth="1"/>
    <col min="18" max="18" width="9.25390625" style="0" customWidth="1"/>
    <col min="19" max="19" width="14.00390625" style="0" customWidth="1"/>
  </cols>
  <sheetData>
    <row r="1" spans="1:17" ht="22.5" customHeight="1">
      <c r="A1" s="446" t="s">
        <v>253</v>
      </c>
      <c r="B1" s="446"/>
      <c r="C1" s="446"/>
      <c r="D1" s="446"/>
      <c r="E1" s="446"/>
      <c r="F1" s="446"/>
      <c r="G1" s="446"/>
      <c r="M1" s="22"/>
      <c r="N1" t="s">
        <v>228</v>
      </c>
      <c r="O1" s="181"/>
      <c r="P1" s="67"/>
      <c r="Q1" s="184" t="s">
        <v>229</v>
      </c>
    </row>
    <row r="2" spans="1:17" ht="13.5" customHeight="1">
      <c r="A2" s="1"/>
      <c r="B2" s="1"/>
      <c r="C2" s="1"/>
      <c r="D2" s="1"/>
      <c r="E2" s="1"/>
      <c r="F2" s="1"/>
      <c r="G2" s="1"/>
      <c r="H2" s="5"/>
      <c r="I2" s="265" t="s">
        <v>21</v>
      </c>
      <c r="J2" s="12" t="s">
        <v>109</v>
      </c>
      <c r="K2" s="5" t="s">
        <v>58</v>
      </c>
      <c r="L2" s="5"/>
      <c r="M2" s="12" t="s">
        <v>21</v>
      </c>
      <c r="N2" s="12"/>
      <c r="O2" s="146"/>
      <c r="P2" s="134"/>
      <c r="Q2" s="143"/>
    </row>
    <row r="3" spans="1:17" ht="13.5" customHeight="1">
      <c r="A3" s="1"/>
      <c r="B3" s="1"/>
      <c r="C3" s="1"/>
      <c r="D3" s="1"/>
      <c r="E3" s="1"/>
      <c r="F3" s="1"/>
      <c r="H3" s="5">
        <v>26</v>
      </c>
      <c r="I3" s="352" t="s">
        <v>43</v>
      </c>
      <c r="J3" s="17">
        <v>165136</v>
      </c>
      <c r="K3" s="20">
        <v>1</v>
      </c>
      <c r="L3" s="5">
        <f>SUM(H3)</f>
        <v>26</v>
      </c>
      <c r="M3" s="352" t="s">
        <v>43</v>
      </c>
      <c r="N3" s="17">
        <f>SUM(J3)</f>
        <v>165136</v>
      </c>
      <c r="O3" s="5">
        <f>SUM(H3)</f>
        <v>26</v>
      </c>
      <c r="P3" s="352" t="s">
        <v>43</v>
      </c>
      <c r="Q3" s="142">
        <v>154191</v>
      </c>
    </row>
    <row r="4" spans="8:17" ht="13.5" customHeight="1">
      <c r="H4" s="5">
        <v>16</v>
      </c>
      <c r="I4" s="352" t="s">
        <v>3</v>
      </c>
      <c r="J4" s="17">
        <v>137039</v>
      </c>
      <c r="K4" s="20">
        <v>2</v>
      </c>
      <c r="L4" s="5">
        <f aca="true" t="shared" si="0" ref="L4:L12">SUM(H4)</f>
        <v>16</v>
      </c>
      <c r="M4" s="352" t="s">
        <v>3</v>
      </c>
      <c r="N4" s="17">
        <f aca="true" t="shared" si="1" ref="N4:N12">SUM(J4)</f>
        <v>137039</v>
      </c>
      <c r="O4" s="5">
        <f aca="true" t="shared" si="2" ref="O4:O12">SUM(H4)</f>
        <v>16</v>
      </c>
      <c r="P4" s="352" t="s">
        <v>3</v>
      </c>
      <c r="Q4" s="142">
        <v>127138</v>
      </c>
    </row>
    <row r="5" spans="8:19" ht="13.5" customHeight="1">
      <c r="H5" s="5">
        <v>33</v>
      </c>
      <c r="I5" s="352" t="s">
        <v>0</v>
      </c>
      <c r="J5" s="17">
        <v>134794</v>
      </c>
      <c r="K5" s="20">
        <v>3</v>
      </c>
      <c r="L5" s="5">
        <f t="shared" si="0"/>
        <v>33</v>
      </c>
      <c r="M5" s="352" t="s">
        <v>0</v>
      </c>
      <c r="N5" s="17">
        <f t="shared" si="1"/>
        <v>134794</v>
      </c>
      <c r="O5" s="5">
        <f t="shared" si="2"/>
        <v>33</v>
      </c>
      <c r="P5" s="352" t="s">
        <v>0</v>
      </c>
      <c r="Q5" s="142">
        <v>123590</v>
      </c>
      <c r="S5" s="67"/>
    </row>
    <row r="6" spans="8:17" ht="13.5" customHeight="1">
      <c r="H6" s="134">
        <v>40</v>
      </c>
      <c r="I6" s="353" t="s">
        <v>198</v>
      </c>
      <c r="J6" s="17">
        <v>44381</v>
      </c>
      <c r="K6" s="20">
        <v>4</v>
      </c>
      <c r="L6" s="5">
        <f t="shared" si="0"/>
        <v>40</v>
      </c>
      <c r="M6" s="353" t="s">
        <v>198</v>
      </c>
      <c r="N6" s="17">
        <f t="shared" si="1"/>
        <v>44381</v>
      </c>
      <c r="O6" s="5">
        <f t="shared" si="2"/>
        <v>40</v>
      </c>
      <c r="P6" s="353" t="s">
        <v>198</v>
      </c>
      <c r="Q6" s="142">
        <v>56986</v>
      </c>
    </row>
    <row r="7" spans="8:17" ht="13.5" customHeight="1">
      <c r="H7" s="5">
        <v>34</v>
      </c>
      <c r="I7" s="352" t="s">
        <v>1</v>
      </c>
      <c r="J7" s="17">
        <v>43617</v>
      </c>
      <c r="K7" s="20">
        <v>5</v>
      </c>
      <c r="L7" s="5">
        <f t="shared" si="0"/>
        <v>34</v>
      </c>
      <c r="M7" s="352" t="s">
        <v>1</v>
      </c>
      <c r="N7" s="17">
        <f t="shared" si="1"/>
        <v>43617</v>
      </c>
      <c r="O7" s="5">
        <f t="shared" si="2"/>
        <v>34</v>
      </c>
      <c r="P7" s="352" t="s">
        <v>1</v>
      </c>
      <c r="Q7" s="142">
        <v>49146</v>
      </c>
    </row>
    <row r="8" spans="8:17" ht="13.5" customHeight="1">
      <c r="H8" s="5">
        <v>36</v>
      </c>
      <c r="I8" s="352" t="s">
        <v>5</v>
      </c>
      <c r="J8" s="17">
        <v>36852</v>
      </c>
      <c r="K8" s="20">
        <v>6</v>
      </c>
      <c r="L8" s="5">
        <f t="shared" si="0"/>
        <v>36</v>
      </c>
      <c r="M8" s="352" t="s">
        <v>5</v>
      </c>
      <c r="N8" s="17">
        <f t="shared" si="1"/>
        <v>36852</v>
      </c>
      <c r="O8" s="5">
        <f t="shared" si="2"/>
        <v>36</v>
      </c>
      <c r="P8" s="352" t="s">
        <v>5</v>
      </c>
      <c r="Q8" s="142">
        <v>28003</v>
      </c>
    </row>
    <row r="9" spans="8:17" ht="13.5" customHeight="1">
      <c r="H9" s="5">
        <v>13</v>
      </c>
      <c r="I9" s="352" t="s">
        <v>7</v>
      </c>
      <c r="J9" s="17">
        <v>36687</v>
      </c>
      <c r="K9" s="20">
        <v>7</v>
      </c>
      <c r="L9" s="5">
        <f t="shared" si="0"/>
        <v>13</v>
      </c>
      <c r="M9" s="352" t="s">
        <v>7</v>
      </c>
      <c r="N9" s="17">
        <f t="shared" si="1"/>
        <v>36687</v>
      </c>
      <c r="O9" s="5">
        <f t="shared" si="2"/>
        <v>13</v>
      </c>
      <c r="P9" s="352" t="s">
        <v>7</v>
      </c>
      <c r="Q9" s="142">
        <v>20666</v>
      </c>
    </row>
    <row r="10" spans="8:17" ht="13.5" customHeight="1">
      <c r="H10" s="5">
        <v>31</v>
      </c>
      <c r="I10" s="352" t="s">
        <v>122</v>
      </c>
      <c r="J10" s="17">
        <v>30676</v>
      </c>
      <c r="K10" s="20">
        <v>8</v>
      </c>
      <c r="L10" s="5">
        <f t="shared" si="0"/>
        <v>31</v>
      </c>
      <c r="M10" s="352" t="s">
        <v>122</v>
      </c>
      <c r="N10" s="17">
        <f t="shared" si="1"/>
        <v>30676</v>
      </c>
      <c r="O10" s="5">
        <f t="shared" si="2"/>
        <v>31</v>
      </c>
      <c r="P10" s="352" t="s">
        <v>122</v>
      </c>
      <c r="Q10" s="142">
        <v>37466</v>
      </c>
    </row>
    <row r="11" spans="8:17" ht="13.5" customHeight="1">
      <c r="H11" s="5">
        <v>38</v>
      </c>
      <c r="I11" s="352" t="s">
        <v>52</v>
      </c>
      <c r="J11" s="17">
        <v>29263</v>
      </c>
      <c r="K11" s="20">
        <v>9</v>
      </c>
      <c r="L11" s="5">
        <f t="shared" si="0"/>
        <v>38</v>
      </c>
      <c r="M11" s="352" t="s">
        <v>52</v>
      </c>
      <c r="N11" s="17">
        <f t="shared" si="1"/>
        <v>29263</v>
      </c>
      <c r="O11" s="5">
        <f t="shared" si="2"/>
        <v>38</v>
      </c>
      <c r="P11" s="352" t="s">
        <v>52</v>
      </c>
      <c r="Q11" s="142">
        <v>29721</v>
      </c>
    </row>
    <row r="12" spans="8:17" ht="13.5" customHeight="1" thickBot="1">
      <c r="H12" s="421">
        <v>17</v>
      </c>
      <c r="I12" s="357" t="s">
        <v>34</v>
      </c>
      <c r="J12" s="422">
        <v>27300</v>
      </c>
      <c r="K12" s="21">
        <v>10</v>
      </c>
      <c r="L12" s="5">
        <f t="shared" si="0"/>
        <v>17</v>
      </c>
      <c r="M12" s="357" t="s">
        <v>34</v>
      </c>
      <c r="N12" s="17">
        <f t="shared" si="1"/>
        <v>27300</v>
      </c>
      <c r="O12" s="5">
        <f t="shared" si="2"/>
        <v>17</v>
      </c>
      <c r="P12" s="357" t="s">
        <v>34</v>
      </c>
      <c r="Q12" s="142">
        <v>30227</v>
      </c>
    </row>
    <row r="13" spans="8:17" ht="13.5" customHeight="1">
      <c r="H13" s="414">
        <v>3</v>
      </c>
      <c r="I13" s="419" t="s">
        <v>22</v>
      </c>
      <c r="J13" s="420">
        <v>27084</v>
      </c>
      <c r="K13" s="170"/>
      <c r="L13" s="127"/>
      <c r="M13" s="127"/>
      <c r="N13" s="171"/>
      <c r="O13" s="1"/>
      <c r="P13" s="261" t="s">
        <v>120</v>
      </c>
      <c r="Q13" s="142">
        <v>800210</v>
      </c>
    </row>
    <row r="14" spans="2:15" ht="13.5" customHeight="1">
      <c r="B14" s="26"/>
      <c r="H14" s="5">
        <v>24</v>
      </c>
      <c r="I14" s="352" t="s">
        <v>41</v>
      </c>
      <c r="J14" s="17">
        <v>22683</v>
      </c>
      <c r="K14" s="170"/>
      <c r="L14" s="33"/>
      <c r="N14" t="s">
        <v>90</v>
      </c>
      <c r="O14"/>
    </row>
    <row r="15" spans="8:17" ht="13.5" customHeight="1">
      <c r="H15" s="5">
        <v>25</v>
      </c>
      <c r="I15" s="352" t="s">
        <v>42</v>
      </c>
      <c r="J15" s="17">
        <v>20314</v>
      </c>
      <c r="K15" s="170"/>
      <c r="L15" s="33"/>
      <c r="M15" s="1" t="s">
        <v>230</v>
      </c>
      <c r="N15" s="19"/>
      <c r="O15"/>
      <c r="P15" t="s">
        <v>231</v>
      </c>
      <c r="Q15" s="140" t="s">
        <v>98</v>
      </c>
    </row>
    <row r="16" spans="2:18" ht="13.5" customHeight="1">
      <c r="B16" s="1"/>
      <c r="C16" s="19"/>
      <c r="D16" s="1"/>
      <c r="E16" s="24"/>
      <c r="F16" s="1"/>
      <c r="H16" s="5">
        <v>14</v>
      </c>
      <c r="I16" s="352" t="s">
        <v>32</v>
      </c>
      <c r="J16" s="17">
        <v>13540</v>
      </c>
      <c r="K16" s="170"/>
      <c r="L16" s="5">
        <f>SUM(L3)</f>
        <v>26</v>
      </c>
      <c r="M16" s="17">
        <f>SUM(N3)</f>
        <v>165136</v>
      </c>
      <c r="N16" s="352" t="s">
        <v>43</v>
      </c>
      <c r="O16" s="5">
        <f>SUM(O3)</f>
        <v>26</v>
      </c>
      <c r="P16" s="17">
        <f>SUM(M16)</f>
        <v>165136</v>
      </c>
      <c r="Q16" s="141">
        <v>173241</v>
      </c>
      <c r="R16" s="128"/>
    </row>
    <row r="17" spans="2:19" ht="13.5" customHeight="1">
      <c r="B17" s="1"/>
      <c r="C17" s="19"/>
      <c r="D17" s="1"/>
      <c r="E17" s="24"/>
      <c r="F17" s="1"/>
      <c r="H17" s="5">
        <v>2</v>
      </c>
      <c r="I17" s="352" t="s">
        <v>6</v>
      </c>
      <c r="J17" s="17">
        <v>13326</v>
      </c>
      <c r="K17" s="170"/>
      <c r="L17" s="5">
        <f aca="true" t="shared" si="3" ref="L17:L25">SUM(L4)</f>
        <v>16</v>
      </c>
      <c r="M17" s="17">
        <f aca="true" t="shared" si="4" ref="M17:M25">SUM(N4)</f>
        <v>137039</v>
      </c>
      <c r="N17" s="352" t="s">
        <v>3</v>
      </c>
      <c r="O17" s="5">
        <f aca="true" t="shared" si="5" ref="O17:O25">SUM(O4)</f>
        <v>16</v>
      </c>
      <c r="P17" s="17">
        <f aca="true" t="shared" si="6" ref="P17:P25">SUM(M17)</f>
        <v>137039</v>
      </c>
      <c r="Q17" s="141">
        <v>101601</v>
      </c>
      <c r="R17" s="128"/>
      <c r="S17" s="59"/>
    </row>
    <row r="18" spans="2:19" ht="13.5" customHeight="1">
      <c r="B18" s="1"/>
      <c r="C18" s="19"/>
      <c r="D18" s="1"/>
      <c r="E18" s="24"/>
      <c r="F18" s="1"/>
      <c r="H18" s="5">
        <v>37</v>
      </c>
      <c r="I18" s="352" t="s">
        <v>51</v>
      </c>
      <c r="J18" s="17">
        <v>8881</v>
      </c>
      <c r="K18" s="170"/>
      <c r="L18" s="5">
        <f t="shared" si="3"/>
        <v>33</v>
      </c>
      <c r="M18" s="17">
        <f t="shared" si="4"/>
        <v>134794</v>
      </c>
      <c r="N18" s="352" t="s">
        <v>0</v>
      </c>
      <c r="O18" s="5">
        <f t="shared" si="5"/>
        <v>33</v>
      </c>
      <c r="P18" s="17">
        <f t="shared" si="6"/>
        <v>134794</v>
      </c>
      <c r="Q18" s="141">
        <v>130359</v>
      </c>
      <c r="R18" s="128"/>
      <c r="S18" s="194"/>
    </row>
    <row r="19" spans="2:19" ht="13.5" customHeight="1">
      <c r="B19" s="1"/>
      <c r="C19" s="19"/>
      <c r="D19" s="1"/>
      <c r="E19" s="24"/>
      <c r="F19" s="1"/>
      <c r="H19" s="5">
        <v>22</v>
      </c>
      <c r="I19" s="352" t="s">
        <v>39</v>
      </c>
      <c r="J19" s="17">
        <v>6308</v>
      </c>
      <c r="L19" s="5">
        <f t="shared" si="3"/>
        <v>40</v>
      </c>
      <c r="M19" s="17">
        <f t="shared" si="4"/>
        <v>44381</v>
      </c>
      <c r="N19" s="353" t="s">
        <v>198</v>
      </c>
      <c r="O19" s="5">
        <f t="shared" si="5"/>
        <v>40</v>
      </c>
      <c r="P19" s="17">
        <f t="shared" si="6"/>
        <v>44381</v>
      </c>
      <c r="Q19" s="141">
        <v>58914</v>
      </c>
      <c r="R19" s="128"/>
      <c r="S19" s="223"/>
    </row>
    <row r="20" spans="2:19" ht="13.5" customHeight="1">
      <c r="B20" s="25"/>
      <c r="C20" s="19"/>
      <c r="D20" s="1"/>
      <c r="E20" s="24"/>
      <c r="F20" s="1"/>
      <c r="G20" s="1"/>
      <c r="H20" s="5">
        <v>9</v>
      </c>
      <c r="I20" s="352" t="s">
        <v>28</v>
      </c>
      <c r="J20" s="17">
        <v>4477</v>
      </c>
      <c r="L20" s="5">
        <f t="shared" si="3"/>
        <v>34</v>
      </c>
      <c r="M20" s="17">
        <f t="shared" si="4"/>
        <v>43617</v>
      </c>
      <c r="N20" s="352" t="s">
        <v>1</v>
      </c>
      <c r="O20" s="5">
        <f t="shared" si="5"/>
        <v>34</v>
      </c>
      <c r="P20" s="17">
        <f t="shared" si="6"/>
        <v>43617</v>
      </c>
      <c r="Q20" s="141">
        <v>45170</v>
      </c>
      <c r="R20" s="128"/>
      <c r="S20" s="223"/>
    </row>
    <row r="21" spans="2:19" ht="13.5" customHeight="1">
      <c r="B21" s="25"/>
      <c r="C21" s="19"/>
      <c r="D21" s="1"/>
      <c r="E21" s="24"/>
      <c r="F21" s="1"/>
      <c r="H21" s="5">
        <v>15</v>
      </c>
      <c r="I21" s="352" t="s">
        <v>33</v>
      </c>
      <c r="J21" s="17">
        <v>3871</v>
      </c>
      <c r="L21" s="5">
        <f t="shared" si="3"/>
        <v>36</v>
      </c>
      <c r="M21" s="17">
        <f t="shared" si="4"/>
        <v>36852</v>
      </c>
      <c r="N21" s="352" t="s">
        <v>5</v>
      </c>
      <c r="O21" s="5">
        <f t="shared" si="5"/>
        <v>36</v>
      </c>
      <c r="P21" s="17">
        <f t="shared" si="6"/>
        <v>36852</v>
      </c>
      <c r="Q21" s="141">
        <v>40257</v>
      </c>
      <c r="R21" s="128"/>
      <c r="S21" s="35"/>
    </row>
    <row r="22" spans="2:18" ht="13.5" customHeight="1">
      <c r="B22" s="1"/>
      <c r="C22" s="19"/>
      <c r="D22" s="1"/>
      <c r="E22" s="24"/>
      <c r="F22" s="1"/>
      <c r="H22" s="5">
        <v>1</v>
      </c>
      <c r="I22" s="352" t="s">
        <v>4</v>
      </c>
      <c r="J22" s="17">
        <v>3828</v>
      </c>
      <c r="K22" s="19"/>
      <c r="L22" s="5">
        <f t="shared" si="3"/>
        <v>13</v>
      </c>
      <c r="M22" s="17">
        <f t="shared" si="4"/>
        <v>36687</v>
      </c>
      <c r="N22" s="352" t="s">
        <v>7</v>
      </c>
      <c r="O22" s="5">
        <f t="shared" si="5"/>
        <v>13</v>
      </c>
      <c r="P22" s="17">
        <f t="shared" si="6"/>
        <v>36687</v>
      </c>
      <c r="Q22" s="141">
        <v>43254</v>
      </c>
      <c r="R22" s="128"/>
    </row>
    <row r="23" spans="2:19" ht="13.5" customHeight="1">
      <c r="B23" s="25"/>
      <c r="C23" s="19"/>
      <c r="D23" s="1"/>
      <c r="E23" s="24"/>
      <c r="F23" s="1"/>
      <c r="H23" s="5">
        <v>12</v>
      </c>
      <c r="I23" s="352" t="s">
        <v>31</v>
      </c>
      <c r="J23" s="17">
        <v>3498</v>
      </c>
      <c r="K23" s="19"/>
      <c r="L23" s="5">
        <f t="shared" si="3"/>
        <v>31</v>
      </c>
      <c r="M23" s="17">
        <f t="shared" si="4"/>
        <v>30676</v>
      </c>
      <c r="N23" s="352" t="s">
        <v>122</v>
      </c>
      <c r="O23" s="5">
        <f t="shared" si="5"/>
        <v>31</v>
      </c>
      <c r="P23" s="17">
        <f t="shared" si="6"/>
        <v>30676</v>
      </c>
      <c r="Q23" s="141">
        <v>33578</v>
      </c>
      <c r="R23" s="128"/>
      <c r="S23" s="59"/>
    </row>
    <row r="24" spans="2:19" ht="13.5" customHeight="1">
      <c r="B24" s="1"/>
      <c r="C24" s="19"/>
      <c r="D24" s="1"/>
      <c r="E24" s="24"/>
      <c r="F24" s="1"/>
      <c r="H24" s="5">
        <v>30</v>
      </c>
      <c r="I24" s="352" t="s">
        <v>47</v>
      </c>
      <c r="J24" s="17">
        <v>3430</v>
      </c>
      <c r="K24" s="19"/>
      <c r="L24" s="5">
        <f t="shared" si="3"/>
        <v>38</v>
      </c>
      <c r="M24" s="17">
        <f t="shared" si="4"/>
        <v>29263</v>
      </c>
      <c r="N24" s="352" t="s">
        <v>52</v>
      </c>
      <c r="O24" s="5">
        <f t="shared" si="5"/>
        <v>38</v>
      </c>
      <c r="P24" s="17">
        <f t="shared" si="6"/>
        <v>29263</v>
      </c>
      <c r="Q24" s="141">
        <v>29141</v>
      </c>
      <c r="R24" s="128"/>
      <c r="S24" s="194"/>
    </row>
    <row r="25" spans="2:20" ht="13.5" customHeight="1" thickBot="1">
      <c r="B25" s="1"/>
      <c r="C25" s="19"/>
      <c r="D25" s="1"/>
      <c r="E25" s="24"/>
      <c r="F25" s="1"/>
      <c r="H25" s="5">
        <v>29</v>
      </c>
      <c r="I25" s="352" t="s">
        <v>46</v>
      </c>
      <c r="J25" s="17">
        <v>2664</v>
      </c>
      <c r="K25" s="19"/>
      <c r="L25" s="18">
        <f t="shared" si="3"/>
        <v>17</v>
      </c>
      <c r="M25" s="196">
        <f t="shared" si="4"/>
        <v>27300</v>
      </c>
      <c r="N25" s="357" t="s">
        <v>34</v>
      </c>
      <c r="O25" s="18">
        <f t="shared" si="5"/>
        <v>17</v>
      </c>
      <c r="P25" s="196">
        <f t="shared" si="6"/>
        <v>27300</v>
      </c>
      <c r="Q25" s="141">
        <v>26892</v>
      </c>
      <c r="R25" s="229" t="s">
        <v>116</v>
      </c>
      <c r="S25" s="35"/>
      <c r="T25" s="35"/>
    </row>
    <row r="26" spans="2:20" ht="13.5" customHeight="1" thickTop="1">
      <c r="B26" s="1"/>
      <c r="C26" s="1"/>
      <c r="D26" s="1"/>
      <c r="E26" s="1"/>
      <c r="F26" s="1"/>
      <c r="H26" s="5">
        <v>35</v>
      </c>
      <c r="I26" s="352" t="s">
        <v>50</v>
      </c>
      <c r="J26" s="17">
        <v>2235</v>
      </c>
      <c r="K26" s="19"/>
      <c r="L26" s="197"/>
      <c r="M26" s="354">
        <f>SUM(J43-(M16+M17+M18+M19+M20+M21+M22+M23+M24+M25))</f>
        <v>145789</v>
      </c>
      <c r="N26" s="355" t="s">
        <v>59</v>
      </c>
      <c r="O26" s="198"/>
      <c r="P26" s="354">
        <f>SUM(M26)</f>
        <v>145789</v>
      </c>
      <c r="Q26" s="354">
        <f>SUM(R26-(Q16+Q17+Q18+Q19+Q20+Q21+Q22+Q23+Q24+Q25))</f>
        <v>155381</v>
      </c>
      <c r="R26" s="258">
        <v>837788</v>
      </c>
      <c r="T26" s="35"/>
    </row>
    <row r="27" spans="8:16" ht="13.5" customHeight="1">
      <c r="H27" s="5">
        <v>39</v>
      </c>
      <c r="I27" s="352" t="s">
        <v>53</v>
      </c>
      <c r="J27" s="17">
        <v>1974</v>
      </c>
      <c r="K27" s="19"/>
      <c r="M27" s="67" t="s">
        <v>232</v>
      </c>
      <c r="N27" s="67"/>
      <c r="O27" s="181"/>
      <c r="P27" s="182" t="s">
        <v>233</v>
      </c>
    </row>
    <row r="28" spans="8:16" ht="13.5" customHeight="1">
      <c r="H28" s="5">
        <v>21</v>
      </c>
      <c r="I28" s="352" t="s">
        <v>38</v>
      </c>
      <c r="J28" s="17">
        <v>1724</v>
      </c>
      <c r="K28" s="19"/>
      <c r="M28" s="142">
        <f>SUM(Q3)</f>
        <v>154191</v>
      </c>
      <c r="N28" s="352" t="s">
        <v>43</v>
      </c>
      <c r="O28" s="5">
        <f>SUM(L3)</f>
        <v>26</v>
      </c>
      <c r="P28" s="142">
        <f>SUM(Q3)</f>
        <v>154191</v>
      </c>
    </row>
    <row r="29" spans="8:16" ht="13.5" customHeight="1">
      <c r="H29" s="5">
        <v>19</v>
      </c>
      <c r="I29" s="352" t="s">
        <v>36</v>
      </c>
      <c r="J29" s="17">
        <v>1212</v>
      </c>
      <c r="K29" s="19"/>
      <c r="M29" s="142">
        <f aca="true" t="shared" si="7" ref="M29:M37">SUM(Q4)</f>
        <v>127138</v>
      </c>
      <c r="N29" s="352" t="s">
        <v>3</v>
      </c>
      <c r="O29" s="5">
        <f aca="true" t="shared" si="8" ref="O29:O37">SUM(L4)</f>
        <v>16</v>
      </c>
      <c r="P29" s="142">
        <f aca="true" t="shared" si="9" ref="P29:P37">SUM(Q4)</f>
        <v>127138</v>
      </c>
    </row>
    <row r="30" spans="8:16" ht="13.5" customHeight="1">
      <c r="H30" s="5">
        <v>18</v>
      </c>
      <c r="I30" s="352" t="s">
        <v>35</v>
      </c>
      <c r="J30" s="17">
        <v>820</v>
      </c>
      <c r="K30" s="19"/>
      <c r="M30" s="142">
        <f t="shared" si="7"/>
        <v>123590</v>
      </c>
      <c r="N30" s="352" t="s">
        <v>0</v>
      </c>
      <c r="O30" s="5">
        <f t="shared" si="8"/>
        <v>33</v>
      </c>
      <c r="P30" s="142">
        <f t="shared" si="9"/>
        <v>123590</v>
      </c>
    </row>
    <row r="31" spans="8:16" ht="13.5" customHeight="1">
      <c r="H31" s="5">
        <v>4</v>
      </c>
      <c r="I31" s="352" t="s">
        <v>23</v>
      </c>
      <c r="J31" s="17">
        <v>710</v>
      </c>
      <c r="K31" s="19"/>
      <c r="M31" s="142">
        <f t="shared" si="7"/>
        <v>56986</v>
      </c>
      <c r="N31" s="353" t="s">
        <v>198</v>
      </c>
      <c r="O31" s="5">
        <f t="shared" si="8"/>
        <v>40</v>
      </c>
      <c r="P31" s="142">
        <f t="shared" si="9"/>
        <v>56986</v>
      </c>
    </row>
    <row r="32" spans="8:19" ht="13.5" customHeight="1">
      <c r="H32" s="5">
        <v>23</v>
      </c>
      <c r="I32" s="352" t="s">
        <v>40</v>
      </c>
      <c r="J32" s="17">
        <v>688</v>
      </c>
      <c r="K32" s="19"/>
      <c r="M32" s="142">
        <f t="shared" si="7"/>
        <v>49146</v>
      </c>
      <c r="N32" s="352" t="s">
        <v>1</v>
      </c>
      <c r="O32" s="5">
        <f t="shared" si="8"/>
        <v>34</v>
      </c>
      <c r="P32" s="142">
        <f t="shared" si="9"/>
        <v>49146</v>
      </c>
      <c r="S32" s="14"/>
    </row>
    <row r="33" spans="8:20" ht="13.5" customHeight="1">
      <c r="H33" s="5">
        <v>32</v>
      </c>
      <c r="I33" s="352" t="s">
        <v>49</v>
      </c>
      <c r="J33" s="17">
        <v>575</v>
      </c>
      <c r="K33" s="19"/>
      <c r="M33" s="142">
        <f t="shared" si="7"/>
        <v>28003</v>
      </c>
      <c r="N33" s="352" t="s">
        <v>5</v>
      </c>
      <c r="O33" s="5">
        <f t="shared" si="8"/>
        <v>36</v>
      </c>
      <c r="P33" s="142">
        <f t="shared" si="9"/>
        <v>28003</v>
      </c>
      <c r="S33" s="35"/>
      <c r="T33" s="35"/>
    </row>
    <row r="34" spans="8:20" ht="13.5" customHeight="1">
      <c r="H34" s="5">
        <v>6</v>
      </c>
      <c r="I34" s="352" t="s">
        <v>25</v>
      </c>
      <c r="J34" s="17">
        <v>481</v>
      </c>
      <c r="K34" s="19"/>
      <c r="M34" s="142">
        <f t="shared" si="7"/>
        <v>20666</v>
      </c>
      <c r="N34" s="352" t="s">
        <v>7</v>
      </c>
      <c r="O34" s="5">
        <f t="shared" si="8"/>
        <v>13</v>
      </c>
      <c r="P34" s="142">
        <f t="shared" si="9"/>
        <v>20666</v>
      </c>
      <c r="S34" s="35"/>
      <c r="T34" s="35"/>
    </row>
    <row r="35" spans="8:19" ht="13.5" customHeight="1">
      <c r="H35" s="5">
        <v>10</v>
      </c>
      <c r="I35" s="352" t="s">
        <v>29</v>
      </c>
      <c r="J35" s="17">
        <v>467</v>
      </c>
      <c r="K35" s="19"/>
      <c r="M35" s="142">
        <f t="shared" si="7"/>
        <v>37466</v>
      </c>
      <c r="N35" s="352" t="s">
        <v>122</v>
      </c>
      <c r="O35" s="5">
        <f t="shared" si="8"/>
        <v>31</v>
      </c>
      <c r="P35" s="142">
        <f t="shared" si="9"/>
        <v>37466</v>
      </c>
      <c r="S35" s="35"/>
    </row>
    <row r="36" spans="8:19" ht="13.5" customHeight="1">
      <c r="H36" s="5">
        <v>28</v>
      </c>
      <c r="I36" s="352" t="s">
        <v>45</v>
      </c>
      <c r="J36" s="17">
        <v>367</v>
      </c>
      <c r="K36" s="19"/>
      <c r="M36" s="142">
        <f t="shared" si="7"/>
        <v>29721</v>
      </c>
      <c r="N36" s="352" t="s">
        <v>52</v>
      </c>
      <c r="O36" s="5">
        <f t="shared" si="8"/>
        <v>38</v>
      </c>
      <c r="P36" s="142">
        <f t="shared" si="9"/>
        <v>29721</v>
      </c>
      <c r="S36" s="35"/>
    </row>
    <row r="37" spans="8:19" ht="13.5" customHeight="1" thickBot="1">
      <c r="H37" s="5">
        <v>11</v>
      </c>
      <c r="I37" s="352" t="s">
        <v>30</v>
      </c>
      <c r="J37" s="17">
        <v>291</v>
      </c>
      <c r="K37" s="19"/>
      <c r="M37" s="195">
        <f t="shared" si="7"/>
        <v>30227</v>
      </c>
      <c r="N37" s="357" t="s">
        <v>34</v>
      </c>
      <c r="O37" s="18">
        <f t="shared" si="8"/>
        <v>17</v>
      </c>
      <c r="P37" s="195">
        <f t="shared" si="9"/>
        <v>30227</v>
      </c>
      <c r="S37" s="35"/>
    </row>
    <row r="38" spans="7:21" ht="13.5" customHeight="1" thickTop="1">
      <c r="G38" s="23"/>
      <c r="H38" s="5">
        <v>20</v>
      </c>
      <c r="I38" s="352" t="s">
        <v>37</v>
      </c>
      <c r="J38" s="17">
        <v>187</v>
      </c>
      <c r="K38" s="19"/>
      <c r="M38" s="199">
        <f>SUM(Q13-(Q3+Q4+Q5+Q6+Q7+Q8+Q9+Q10+Q11+Q12))</f>
        <v>143076</v>
      </c>
      <c r="N38" s="197" t="s">
        <v>59</v>
      </c>
      <c r="O38" s="200"/>
      <c r="P38" s="201">
        <f>SUM(M38)</f>
        <v>143076</v>
      </c>
      <c r="U38" s="35"/>
    </row>
    <row r="39" spans="8:16" ht="13.5" customHeight="1">
      <c r="H39" s="5">
        <v>27</v>
      </c>
      <c r="I39" s="352" t="s">
        <v>44</v>
      </c>
      <c r="J39" s="17">
        <v>150</v>
      </c>
      <c r="K39" s="19"/>
      <c r="P39" s="35"/>
    </row>
    <row r="40" spans="8:11" ht="13.5" customHeight="1">
      <c r="H40" s="5">
        <v>5</v>
      </c>
      <c r="I40" s="352" t="s">
        <v>24</v>
      </c>
      <c r="J40" s="143">
        <v>4</v>
      </c>
      <c r="K40" s="19"/>
    </row>
    <row r="41" spans="8:11" ht="13.5" customHeight="1">
      <c r="H41" s="5">
        <v>7</v>
      </c>
      <c r="I41" s="352" t="s">
        <v>26</v>
      </c>
      <c r="J41" s="17">
        <v>0</v>
      </c>
      <c r="K41" s="19"/>
    </row>
    <row r="42" spans="8:11" ht="13.5" customHeight="1">
      <c r="H42" s="5">
        <v>8</v>
      </c>
      <c r="I42" s="352" t="s">
        <v>27</v>
      </c>
      <c r="J42" s="248">
        <v>0</v>
      </c>
      <c r="K42" s="19"/>
    </row>
    <row r="43" spans="8:10" ht="13.5" customHeight="1">
      <c r="H43" s="1"/>
      <c r="I43" s="40" t="s">
        <v>211</v>
      </c>
      <c r="J43" s="165">
        <f>SUM(J3:J42)</f>
        <v>831534</v>
      </c>
    </row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 thickBot="1"/>
    <row r="52" spans="1:9" ht="13.5" customHeight="1">
      <c r="A52" s="44" t="s">
        <v>60</v>
      </c>
      <c r="B52" s="29" t="s">
        <v>21</v>
      </c>
      <c r="C52" s="87" t="s">
        <v>227</v>
      </c>
      <c r="D52" s="87" t="s">
        <v>173</v>
      </c>
      <c r="E52" s="31" t="s">
        <v>57</v>
      </c>
      <c r="F52" s="30" t="s">
        <v>56</v>
      </c>
      <c r="G52" s="30" t="s">
        <v>54</v>
      </c>
      <c r="I52" s="359"/>
    </row>
    <row r="53" spans="1:9" ht="13.5" customHeight="1">
      <c r="A53" s="13">
        <v>1</v>
      </c>
      <c r="B53" s="352" t="s">
        <v>43</v>
      </c>
      <c r="C53" s="17">
        <f aca="true" t="shared" si="10" ref="C53:C62">SUM(J3)</f>
        <v>165136</v>
      </c>
      <c r="D53" s="143">
        <f aca="true" t="shared" si="11" ref="D53:D62">SUM(Q3)</f>
        <v>154191</v>
      </c>
      <c r="E53" s="139">
        <f aca="true" t="shared" si="12" ref="E53:E62">SUM(P16/Q16*100)</f>
        <v>95.3215462852327</v>
      </c>
      <c r="F53" s="27">
        <f aca="true" t="shared" si="13" ref="F53:F63">SUM(C53/D53*100)</f>
        <v>107.09833907296795</v>
      </c>
      <c r="G53" s="28"/>
      <c r="I53" s="359"/>
    </row>
    <row r="54" spans="1:9" ht="13.5" customHeight="1">
      <c r="A54" s="13">
        <v>2</v>
      </c>
      <c r="B54" s="352" t="s">
        <v>3</v>
      </c>
      <c r="C54" s="17">
        <f t="shared" si="10"/>
        <v>137039</v>
      </c>
      <c r="D54" s="143">
        <f t="shared" si="11"/>
        <v>127138</v>
      </c>
      <c r="E54" s="139">
        <f t="shared" si="12"/>
        <v>134.87957795690988</v>
      </c>
      <c r="F54" s="27">
        <f t="shared" si="13"/>
        <v>107.78760087464015</v>
      </c>
      <c r="G54" s="28"/>
      <c r="I54" s="359"/>
    </row>
    <row r="55" spans="1:9" ht="13.5" customHeight="1">
      <c r="A55" s="13">
        <v>3</v>
      </c>
      <c r="B55" s="352" t="s">
        <v>0</v>
      </c>
      <c r="C55" s="17">
        <f t="shared" si="10"/>
        <v>134794</v>
      </c>
      <c r="D55" s="143">
        <f t="shared" si="11"/>
        <v>123590</v>
      </c>
      <c r="E55" s="139">
        <f t="shared" si="12"/>
        <v>103.4021433119309</v>
      </c>
      <c r="F55" s="27">
        <f t="shared" si="13"/>
        <v>109.06545837041833</v>
      </c>
      <c r="G55" s="28"/>
      <c r="I55" s="359"/>
    </row>
    <row r="56" spans="1:9" ht="13.5" customHeight="1">
      <c r="A56" s="13">
        <v>4</v>
      </c>
      <c r="B56" s="353" t="s">
        <v>198</v>
      </c>
      <c r="C56" s="17">
        <f t="shared" si="10"/>
        <v>44381</v>
      </c>
      <c r="D56" s="143">
        <f t="shared" si="11"/>
        <v>56986</v>
      </c>
      <c r="E56" s="139">
        <f t="shared" si="12"/>
        <v>75.33183963064806</v>
      </c>
      <c r="F56" s="27">
        <f t="shared" si="13"/>
        <v>77.88053206050608</v>
      </c>
      <c r="G56" s="28"/>
      <c r="I56" s="359"/>
    </row>
    <row r="57" spans="1:16" ht="13.5" customHeight="1">
      <c r="A57" s="13">
        <v>5</v>
      </c>
      <c r="B57" s="352" t="s">
        <v>1</v>
      </c>
      <c r="C57" s="17">
        <f t="shared" si="10"/>
        <v>43617</v>
      </c>
      <c r="D57" s="143">
        <f t="shared" si="11"/>
        <v>49146</v>
      </c>
      <c r="E57" s="139">
        <f t="shared" si="12"/>
        <v>96.56187735222493</v>
      </c>
      <c r="F57" s="27">
        <f t="shared" si="13"/>
        <v>88.74984739348065</v>
      </c>
      <c r="G57" s="28"/>
      <c r="I57" s="359"/>
      <c r="P57" s="35"/>
    </row>
    <row r="58" spans="1:7" ht="13.5" customHeight="1">
      <c r="A58" s="13">
        <v>6</v>
      </c>
      <c r="B58" s="352" t="s">
        <v>5</v>
      </c>
      <c r="C58" s="17">
        <f t="shared" si="10"/>
        <v>36852</v>
      </c>
      <c r="D58" s="143">
        <f t="shared" si="11"/>
        <v>28003</v>
      </c>
      <c r="E58" s="139">
        <f t="shared" si="12"/>
        <v>91.54184365451971</v>
      </c>
      <c r="F58" s="27">
        <f t="shared" si="13"/>
        <v>131.6001856943899</v>
      </c>
      <c r="G58" s="28"/>
    </row>
    <row r="59" spans="1:7" ht="13.5" customHeight="1">
      <c r="A59" s="13">
        <v>7</v>
      </c>
      <c r="B59" s="352" t="s">
        <v>7</v>
      </c>
      <c r="C59" s="17">
        <f t="shared" si="10"/>
        <v>36687</v>
      </c>
      <c r="D59" s="143">
        <f t="shared" si="11"/>
        <v>20666</v>
      </c>
      <c r="E59" s="139">
        <f t="shared" si="12"/>
        <v>84.81758912470522</v>
      </c>
      <c r="F59" s="27">
        <f t="shared" si="13"/>
        <v>177.52346849898385</v>
      </c>
      <c r="G59" s="28"/>
    </row>
    <row r="60" spans="1:7" ht="13.5" customHeight="1">
      <c r="A60" s="13">
        <v>8</v>
      </c>
      <c r="B60" s="352" t="s">
        <v>122</v>
      </c>
      <c r="C60" s="17">
        <f t="shared" si="10"/>
        <v>30676</v>
      </c>
      <c r="D60" s="143">
        <f t="shared" si="11"/>
        <v>37466</v>
      </c>
      <c r="E60" s="139">
        <f t="shared" si="12"/>
        <v>91.3574364167014</v>
      </c>
      <c r="F60" s="27">
        <f t="shared" si="13"/>
        <v>81.87690172422997</v>
      </c>
      <c r="G60" s="28"/>
    </row>
    <row r="61" spans="1:7" ht="13.5" customHeight="1">
      <c r="A61" s="13">
        <v>9</v>
      </c>
      <c r="B61" s="352" t="s">
        <v>52</v>
      </c>
      <c r="C61" s="17">
        <f t="shared" si="10"/>
        <v>29263</v>
      </c>
      <c r="D61" s="143">
        <f t="shared" si="11"/>
        <v>29721</v>
      </c>
      <c r="E61" s="139">
        <f t="shared" si="12"/>
        <v>100.41865412992004</v>
      </c>
      <c r="F61" s="27">
        <f t="shared" si="13"/>
        <v>98.45900205242086</v>
      </c>
      <c r="G61" s="28"/>
    </row>
    <row r="62" spans="1:7" ht="13.5" customHeight="1" thickBot="1">
      <c r="A62" s="230">
        <v>10</v>
      </c>
      <c r="B62" s="357" t="s">
        <v>34</v>
      </c>
      <c r="C62" s="196">
        <f t="shared" si="10"/>
        <v>27300</v>
      </c>
      <c r="D62" s="231">
        <f t="shared" si="11"/>
        <v>30227</v>
      </c>
      <c r="E62" s="232">
        <f t="shared" si="12"/>
        <v>101.51717983043285</v>
      </c>
      <c r="F62" s="233">
        <f t="shared" si="13"/>
        <v>90.3166043603401</v>
      </c>
      <c r="G62" s="234"/>
    </row>
    <row r="63" spans="1:7" ht="13.5" customHeight="1" thickTop="1">
      <c r="A63" s="197"/>
      <c r="B63" s="235" t="s">
        <v>117</v>
      </c>
      <c r="C63" s="236">
        <f>SUM(J43)</f>
        <v>831534</v>
      </c>
      <c r="D63" s="236">
        <f>SUM(Q13)</f>
        <v>800210</v>
      </c>
      <c r="E63" s="237">
        <f>SUM(C63/R26*100)</f>
        <v>99.2535104346207</v>
      </c>
      <c r="F63" s="238">
        <f t="shared" si="13"/>
        <v>103.91447245098162</v>
      </c>
      <c r="G63" s="197"/>
    </row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</sheetData>
  <mergeCells count="1">
    <mergeCell ref="A1:G1"/>
  </mergeCells>
  <printOptions/>
  <pageMargins left="0.7874015748031497" right="0.3937007874015748" top="0.1968503937007874" bottom="0" header="0.5118110236220472" footer="0.5118110236220472"/>
  <pageSetup horizontalDpi="600" verticalDpi="600" orientation="portrait" paperSize="9" scale="98" r:id="rId2"/>
  <headerFooter alignWithMargins="0">
    <oddFooter>&amp;C
&amp;14-5-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1"/>
  </sheetPr>
  <dimension ref="A1:AD159"/>
  <sheetViews>
    <sheetView workbookViewId="0" topLeftCell="A1">
      <selection activeCell="A1" sqref="A1"/>
    </sheetView>
  </sheetViews>
  <sheetFormatPr defaultColWidth="9.00390625" defaultRowHeight="13.5"/>
  <cols>
    <col min="1" max="1" width="6.125" style="0" customWidth="1"/>
    <col min="2" max="2" width="19.125" style="0" customWidth="1"/>
    <col min="3" max="4" width="13.25390625" style="0" customWidth="1"/>
    <col min="5" max="6" width="11.875" style="0" customWidth="1"/>
    <col min="7" max="7" width="20.50390625" style="0" customWidth="1"/>
    <col min="8" max="8" width="14.375" style="0" customWidth="1"/>
    <col min="9" max="9" width="4.875" style="67" customWidth="1"/>
    <col min="10" max="10" width="16.875" style="0" customWidth="1"/>
    <col min="11" max="11" width="5.125" style="0" customWidth="1"/>
    <col min="12" max="12" width="18.375" style="0" customWidth="1"/>
    <col min="13" max="13" width="11.625" style="0" customWidth="1"/>
    <col min="14" max="15" width="10.125" style="0" customWidth="1"/>
    <col min="16" max="16" width="11.50390625" style="0" customWidth="1"/>
    <col min="17" max="17" width="4.125" style="1" customWidth="1"/>
    <col min="18" max="18" width="13.75390625" style="66" customWidth="1"/>
    <col min="19" max="30" width="7.625" style="1" customWidth="1"/>
    <col min="31" max="32" width="9.00390625" style="1" customWidth="1"/>
  </cols>
  <sheetData>
    <row r="1" spans="8:18" ht="12.75" customHeight="1">
      <c r="H1" s="168" t="s">
        <v>104</v>
      </c>
      <c r="J1" t="s">
        <v>73</v>
      </c>
      <c r="R1" s="172"/>
    </row>
    <row r="2" spans="8:30" ht="13.5">
      <c r="H2" s="144" t="s">
        <v>101</v>
      </c>
      <c r="R2" s="65"/>
      <c r="S2" s="173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</row>
    <row r="3" spans="8:21" ht="13.5">
      <c r="H3" s="392" t="s">
        <v>235</v>
      </c>
      <c r="I3" s="134"/>
      <c r="J3" s="11"/>
      <c r="K3" s="5"/>
      <c r="L3" s="259" t="s">
        <v>236</v>
      </c>
      <c r="M3" s="1"/>
      <c r="N3" s="147"/>
      <c r="O3" s="147"/>
      <c r="S3" s="33"/>
      <c r="T3" s="33"/>
      <c r="U3" s="33"/>
    </row>
    <row r="4" spans="8:21" ht="13.5">
      <c r="H4" s="60">
        <v>21039</v>
      </c>
      <c r="I4" s="134">
        <v>26</v>
      </c>
      <c r="J4" s="15" t="s">
        <v>43</v>
      </c>
      <c r="K4" s="204">
        <f>SUM(I4)</f>
        <v>26</v>
      </c>
      <c r="L4" s="371">
        <v>17087</v>
      </c>
      <c r="M4" s="63"/>
      <c r="N4" s="148"/>
      <c r="O4" s="148"/>
      <c r="S4" s="33"/>
      <c r="T4" s="33"/>
      <c r="U4" s="33"/>
    </row>
    <row r="5" spans="8:21" ht="13.5">
      <c r="H5" s="145">
        <v>20604</v>
      </c>
      <c r="I5" s="134">
        <v>16</v>
      </c>
      <c r="J5" s="15" t="s">
        <v>3</v>
      </c>
      <c r="K5" s="204">
        <f aca="true" t="shared" si="0" ref="K5:K13">SUM(I5)</f>
        <v>16</v>
      </c>
      <c r="L5" s="372">
        <v>20241</v>
      </c>
      <c r="M5" s="63"/>
      <c r="N5" s="148"/>
      <c r="O5" s="148"/>
      <c r="S5" s="33"/>
      <c r="T5" s="33"/>
      <c r="U5" s="33"/>
    </row>
    <row r="6" spans="8:21" ht="13.5">
      <c r="H6" s="61">
        <v>11349</v>
      </c>
      <c r="I6" s="134">
        <v>33</v>
      </c>
      <c r="J6" s="15" t="s">
        <v>0</v>
      </c>
      <c r="K6" s="204">
        <f t="shared" si="0"/>
        <v>33</v>
      </c>
      <c r="L6" s="372">
        <v>13373</v>
      </c>
      <c r="M6" s="63"/>
      <c r="N6" s="148"/>
      <c r="O6" s="148"/>
      <c r="S6" s="33"/>
      <c r="T6" s="33"/>
      <c r="U6" s="33"/>
    </row>
    <row r="7" spans="8:21" ht="13.5">
      <c r="H7" s="257">
        <v>7444</v>
      </c>
      <c r="I7" s="134">
        <v>14</v>
      </c>
      <c r="J7" s="15" t="s">
        <v>32</v>
      </c>
      <c r="K7" s="204">
        <f t="shared" si="0"/>
        <v>14</v>
      </c>
      <c r="L7" s="372">
        <v>6845</v>
      </c>
      <c r="M7" s="63"/>
      <c r="N7" s="148"/>
      <c r="O7" s="148"/>
      <c r="S7" s="33"/>
      <c r="T7" s="33"/>
      <c r="U7" s="33"/>
    </row>
    <row r="8" spans="8:21" ht="13.5">
      <c r="H8" s="145">
        <v>5229</v>
      </c>
      <c r="I8" s="134">
        <v>38</v>
      </c>
      <c r="J8" s="15" t="s">
        <v>52</v>
      </c>
      <c r="K8" s="204">
        <f t="shared" si="0"/>
        <v>38</v>
      </c>
      <c r="L8" s="372">
        <v>5484</v>
      </c>
      <c r="M8" s="63"/>
      <c r="N8" s="148"/>
      <c r="O8" s="148"/>
      <c r="S8" s="33"/>
      <c r="T8" s="33"/>
      <c r="U8" s="33"/>
    </row>
    <row r="9" spans="8:21" ht="13.5">
      <c r="H9" s="145">
        <v>2531</v>
      </c>
      <c r="I9" s="134">
        <v>24</v>
      </c>
      <c r="J9" s="15" t="s">
        <v>41</v>
      </c>
      <c r="K9" s="204">
        <f t="shared" si="0"/>
        <v>24</v>
      </c>
      <c r="L9" s="372">
        <v>2394</v>
      </c>
      <c r="M9" s="63"/>
      <c r="N9" s="148"/>
      <c r="O9" s="148"/>
      <c r="S9" s="33"/>
      <c r="T9" s="33"/>
      <c r="U9" s="33"/>
    </row>
    <row r="10" spans="8:21" ht="13.5">
      <c r="H10" s="145">
        <v>2151</v>
      </c>
      <c r="I10" s="249">
        <v>37</v>
      </c>
      <c r="J10" s="363" t="s">
        <v>51</v>
      </c>
      <c r="K10" s="204">
        <f t="shared" si="0"/>
        <v>37</v>
      </c>
      <c r="L10" s="372">
        <v>1200</v>
      </c>
      <c r="S10" s="33"/>
      <c r="T10" s="33"/>
      <c r="U10" s="33"/>
    </row>
    <row r="11" spans="8:21" ht="13.5">
      <c r="H11" s="161">
        <v>2010</v>
      </c>
      <c r="I11" s="134">
        <v>17</v>
      </c>
      <c r="J11" s="15" t="s">
        <v>34</v>
      </c>
      <c r="K11" s="204">
        <f t="shared" si="0"/>
        <v>17</v>
      </c>
      <c r="L11" s="372">
        <v>4576</v>
      </c>
      <c r="M11" s="63"/>
      <c r="N11" s="148"/>
      <c r="O11" s="148"/>
      <c r="S11" s="33"/>
      <c r="T11" s="33"/>
      <c r="U11" s="33"/>
    </row>
    <row r="12" spans="8:21" ht="13.5">
      <c r="H12" s="391">
        <v>1866</v>
      </c>
      <c r="I12" s="415">
        <v>40</v>
      </c>
      <c r="J12" s="416" t="s">
        <v>2</v>
      </c>
      <c r="K12" s="204">
        <f t="shared" si="0"/>
        <v>40</v>
      </c>
      <c r="L12" s="372">
        <v>1354</v>
      </c>
      <c r="M12" s="63"/>
      <c r="N12" s="148"/>
      <c r="O12" s="148"/>
      <c r="S12" s="33"/>
      <c r="T12" s="33"/>
      <c r="U12" s="33"/>
    </row>
    <row r="13" spans="8:21" ht="14.25" thickBot="1">
      <c r="H13" s="424">
        <v>1556</v>
      </c>
      <c r="I13" s="243">
        <v>25</v>
      </c>
      <c r="J13" s="388" t="s">
        <v>42</v>
      </c>
      <c r="K13" s="204">
        <f t="shared" si="0"/>
        <v>25</v>
      </c>
      <c r="L13" s="372">
        <v>1005</v>
      </c>
      <c r="M13" s="63"/>
      <c r="N13" s="148"/>
      <c r="O13" s="148"/>
      <c r="S13" s="33"/>
      <c r="T13" s="33"/>
      <c r="U13" s="33"/>
    </row>
    <row r="14" spans="8:21" ht="14.25" thickTop="1">
      <c r="H14" s="61">
        <v>1514</v>
      </c>
      <c r="I14" s="211">
        <v>36</v>
      </c>
      <c r="J14" s="364" t="s">
        <v>5</v>
      </c>
      <c r="K14" s="176" t="s">
        <v>9</v>
      </c>
      <c r="L14" s="373">
        <v>79242</v>
      </c>
      <c r="S14" s="33"/>
      <c r="T14" s="33"/>
      <c r="U14" s="33"/>
    </row>
    <row r="15" spans="8:21" ht="13.5">
      <c r="H15" s="61">
        <v>1007</v>
      </c>
      <c r="I15" s="134">
        <v>34</v>
      </c>
      <c r="J15" s="15" t="s">
        <v>1</v>
      </c>
      <c r="K15" s="70"/>
      <c r="L15" s="1" t="s">
        <v>91</v>
      </c>
      <c r="M15" s="360" t="s">
        <v>212</v>
      </c>
      <c r="N15" s="59" t="s">
        <v>121</v>
      </c>
      <c r="S15" s="33"/>
      <c r="T15" s="33"/>
      <c r="U15" s="33"/>
    </row>
    <row r="16" spans="8:21" ht="13.5">
      <c r="H16" s="145">
        <v>580</v>
      </c>
      <c r="I16" s="134">
        <v>18</v>
      </c>
      <c r="J16" s="15" t="s">
        <v>35</v>
      </c>
      <c r="K16" s="204">
        <f>SUM(I4)</f>
        <v>26</v>
      </c>
      <c r="L16" s="352" t="s">
        <v>43</v>
      </c>
      <c r="M16" s="398">
        <v>20808</v>
      </c>
      <c r="N16" s="146">
        <f>SUM(H4)</f>
        <v>21039</v>
      </c>
      <c r="O16" s="63"/>
      <c r="P16" s="23"/>
      <c r="S16" s="33"/>
      <c r="T16" s="33"/>
      <c r="U16" s="33"/>
    </row>
    <row r="17" spans="8:21" ht="13.5">
      <c r="H17" s="145">
        <v>482</v>
      </c>
      <c r="I17" s="134">
        <v>15</v>
      </c>
      <c r="J17" s="15" t="s">
        <v>33</v>
      </c>
      <c r="K17" s="204">
        <f aca="true" t="shared" si="1" ref="K17:K25">SUM(I5)</f>
        <v>16</v>
      </c>
      <c r="L17" s="352" t="s">
        <v>3</v>
      </c>
      <c r="M17" s="399">
        <v>22358</v>
      </c>
      <c r="N17" s="146">
        <f aca="true" t="shared" si="2" ref="N17:N25">SUM(H5)</f>
        <v>20604</v>
      </c>
      <c r="O17" s="63"/>
      <c r="P17" s="23"/>
      <c r="S17" s="33"/>
      <c r="T17" s="33"/>
      <c r="U17" s="33"/>
    </row>
    <row r="18" spans="8:21" ht="13.5">
      <c r="H18" s="212">
        <v>350</v>
      </c>
      <c r="I18" s="134">
        <v>23</v>
      </c>
      <c r="J18" s="15" t="s">
        <v>40</v>
      </c>
      <c r="K18" s="204">
        <f t="shared" si="1"/>
        <v>33</v>
      </c>
      <c r="L18" s="352" t="s">
        <v>0</v>
      </c>
      <c r="M18" s="399">
        <v>8399</v>
      </c>
      <c r="N18" s="146">
        <f t="shared" si="2"/>
        <v>11349</v>
      </c>
      <c r="O18" s="63"/>
      <c r="P18" s="23"/>
      <c r="S18" s="33"/>
      <c r="T18" s="33"/>
      <c r="U18" s="33"/>
    </row>
    <row r="19" spans="8:21" ht="13.5">
      <c r="H19" s="146">
        <v>241</v>
      </c>
      <c r="I19" s="134">
        <v>22</v>
      </c>
      <c r="J19" s="15" t="s">
        <v>39</v>
      </c>
      <c r="K19" s="204">
        <f t="shared" si="1"/>
        <v>14</v>
      </c>
      <c r="L19" s="352" t="s">
        <v>32</v>
      </c>
      <c r="M19" s="399">
        <v>7882</v>
      </c>
      <c r="N19" s="146">
        <f t="shared" si="2"/>
        <v>7444</v>
      </c>
      <c r="O19" s="63"/>
      <c r="P19" s="23"/>
      <c r="S19" s="33"/>
      <c r="T19" s="33"/>
      <c r="U19" s="33"/>
    </row>
    <row r="20" spans="8:21" ht="14.25" thickBot="1">
      <c r="H20" s="145">
        <v>221</v>
      </c>
      <c r="I20" s="134">
        <v>1</v>
      </c>
      <c r="J20" s="15" t="s">
        <v>4</v>
      </c>
      <c r="K20" s="204">
        <f t="shared" si="1"/>
        <v>38</v>
      </c>
      <c r="L20" s="352" t="s">
        <v>52</v>
      </c>
      <c r="M20" s="399">
        <v>5865</v>
      </c>
      <c r="N20" s="146">
        <f t="shared" si="2"/>
        <v>5229</v>
      </c>
      <c r="O20" s="63"/>
      <c r="P20" s="23"/>
      <c r="S20" s="33"/>
      <c r="T20" s="33"/>
      <c r="U20" s="33"/>
    </row>
    <row r="21" spans="1:21" ht="13.5">
      <c r="A21" s="86" t="s">
        <v>60</v>
      </c>
      <c r="B21" s="87" t="s">
        <v>77</v>
      </c>
      <c r="C21" s="87" t="s">
        <v>227</v>
      </c>
      <c r="D21" s="87" t="s">
        <v>173</v>
      </c>
      <c r="E21" s="87" t="s">
        <v>75</v>
      </c>
      <c r="F21" s="87" t="s">
        <v>74</v>
      </c>
      <c r="G21" s="87" t="s">
        <v>76</v>
      </c>
      <c r="H21" s="61">
        <v>210</v>
      </c>
      <c r="I21" s="134">
        <v>19</v>
      </c>
      <c r="J21" s="15" t="s">
        <v>36</v>
      </c>
      <c r="K21" s="204">
        <f t="shared" si="1"/>
        <v>24</v>
      </c>
      <c r="L21" s="352" t="s">
        <v>41</v>
      </c>
      <c r="M21" s="399">
        <v>2781</v>
      </c>
      <c r="N21" s="146">
        <f t="shared" si="2"/>
        <v>2531</v>
      </c>
      <c r="O21" s="63"/>
      <c r="P21" s="23"/>
      <c r="S21" s="33"/>
      <c r="T21" s="33"/>
      <c r="U21" s="33"/>
    </row>
    <row r="22" spans="1:21" ht="13.5">
      <c r="A22" s="89">
        <v>1</v>
      </c>
      <c r="B22" s="352" t="s">
        <v>43</v>
      </c>
      <c r="C22" s="60">
        <f aca="true" t="shared" si="3" ref="C22:C31">SUM(H4)</f>
        <v>21039</v>
      </c>
      <c r="D22" s="146">
        <f>SUM(L4)</f>
        <v>17087</v>
      </c>
      <c r="E22" s="75">
        <f aca="true" t="shared" si="4" ref="E22:E32">SUM(N16/M16*100)</f>
        <v>101.11014994232987</v>
      </c>
      <c r="F22" s="83">
        <f>SUM(C22/D22*100)</f>
        <v>123.12869432902207</v>
      </c>
      <c r="G22" s="5"/>
      <c r="H22" s="149">
        <v>190</v>
      </c>
      <c r="I22" s="134">
        <v>2</v>
      </c>
      <c r="J22" s="15" t="s">
        <v>6</v>
      </c>
      <c r="K22" s="204">
        <f t="shared" si="1"/>
        <v>37</v>
      </c>
      <c r="L22" s="356" t="s">
        <v>51</v>
      </c>
      <c r="M22" s="399">
        <v>9579</v>
      </c>
      <c r="N22" s="146">
        <f t="shared" si="2"/>
        <v>2151</v>
      </c>
      <c r="O22" s="63"/>
      <c r="P22" s="23"/>
      <c r="S22" s="33"/>
      <c r="T22" s="33"/>
      <c r="U22" s="33"/>
    </row>
    <row r="23" spans="1:21" ht="13.5">
      <c r="A23" s="89">
        <v>2</v>
      </c>
      <c r="B23" s="352" t="s">
        <v>3</v>
      </c>
      <c r="C23" s="60">
        <f t="shared" si="3"/>
        <v>20604</v>
      </c>
      <c r="D23" s="146">
        <f aca="true" t="shared" si="5" ref="D23:D31">SUM(L5)</f>
        <v>20241</v>
      </c>
      <c r="E23" s="75">
        <f t="shared" si="4"/>
        <v>92.15493335718759</v>
      </c>
      <c r="F23" s="83">
        <f aca="true" t="shared" si="6" ref="F23:F32">SUM(C23/D23*100)</f>
        <v>101.79338965466134</v>
      </c>
      <c r="G23" s="5"/>
      <c r="H23" s="224">
        <v>129</v>
      </c>
      <c r="I23" s="134">
        <v>6</v>
      </c>
      <c r="J23" s="15" t="s">
        <v>25</v>
      </c>
      <c r="K23" s="204">
        <f t="shared" si="1"/>
        <v>17</v>
      </c>
      <c r="L23" s="352" t="s">
        <v>34</v>
      </c>
      <c r="M23" s="399">
        <v>1626</v>
      </c>
      <c r="N23" s="146">
        <f t="shared" si="2"/>
        <v>2010</v>
      </c>
      <c r="O23" s="63"/>
      <c r="P23" s="23"/>
      <c r="S23" s="33"/>
      <c r="T23" s="33"/>
      <c r="U23" s="33"/>
    </row>
    <row r="24" spans="1:21" ht="13.5">
      <c r="A24" s="89">
        <v>3</v>
      </c>
      <c r="B24" s="352" t="s">
        <v>0</v>
      </c>
      <c r="C24" s="60">
        <f t="shared" si="3"/>
        <v>11349</v>
      </c>
      <c r="D24" s="146">
        <f t="shared" si="5"/>
        <v>13373</v>
      </c>
      <c r="E24" s="75">
        <f t="shared" si="4"/>
        <v>135.12322895582807</v>
      </c>
      <c r="F24" s="83">
        <f t="shared" si="6"/>
        <v>84.86502654602558</v>
      </c>
      <c r="G24" s="5"/>
      <c r="H24" s="149">
        <v>118</v>
      </c>
      <c r="I24" s="134">
        <v>21</v>
      </c>
      <c r="J24" s="15" t="s">
        <v>38</v>
      </c>
      <c r="K24" s="204">
        <f t="shared" si="1"/>
        <v>40</v>
      </c>
      <c r="L24" s="417" t="s">
        <v>2</v>
      </c>
      <c r="M24" s="399">
        <v>3661</v>
      </c>
      <c r="N24" s="146">
        <f t="shared" si="2"/>
        <v>1866</v>
      </c>
      <c r="O24" s="63"/>
      <c r="P24" s="23"/>
      <c r="S24" s="33"/>
      <c r="T24" s="33"/>
      <c r="U24" s="33"/>
    </row>
    <row r="25" spans="1:21" ht="14.25" thickBot="1">
      <c r="A25" s="89">
        <v>4</v>
      </c>
      <c r="B25" s="352" t="s">
        <v>32</v>
      </c>
      <c r="C25" s="60">
        <f t="shared" si="3"/>
        <v>7444</v>
      </c>
      <c r="D25" s="146">
        <f t="shared" si="5"/>
        <v>6845</v>
      </c>
      <c r="E25" s="75">
        <f t="shared" si="4"/>
        <v>94.44303476275057</v>
      </c>
      <c r="F25" s="83">
        <f t="shared" si="6"/>
        <v>108.7509130752374</v>
      </c>
      <c r="G25" s="5"/>
      <c r="H25" s="224">
        <v>86</v>
      </c>
      <c r="I25" s="134">
        <v>12</v>
      </c>
      <c r="J25" s="15" t="s">
        <v>31</v>
      </c>
      <c r="K25" s="204">
        <f t="shared" si="1"/>
        <v>25</v>
      </c>
      <c r="L25" s="357" t="s">
        <v>42</v>
      </c>
      <c r="M25" s="400">
        <v>1998</v>
      </c>
      <c r="N25" s="146">
        <f t="shared" si="2"/>
        <v>1556</v>
      </c>
      <c r="O25" s="63"/>
      <c r="P25" s="23"/>
      <c r="S25" s="33"/>
      <c r="T25" s="33"/>
      <c r="U25" s="33"/>
    </row>
    <row r="26" spans="1:21" ht="14.25" thickTop="1">
      <c r="A26" s="89">
        <v>5</v>
      </c>
      <c r="B26" s="352" t="s">
        <v>52</v>
      </c>
      <c r="C26" s="60">
        <f t="shared" si="3"/>
        <v>5229</v>
      </c>
      <c r="D26" s="146">
        <f t="shared" si="5"/>
        <v>5484</v>
      </c>
      <c r="E26" s="75">
        <f t="shared" si="4"/>
        <v>89.15601023017902</v>
      </c>
      <c r="F26" s="83">
        <f t="shared" si="6"/>
        <v>95.35010940919038</v>
      </c>
      <c r="G26" s="16"/>
      <c r="H26" s="149">
        <v>36</v>
      </c>
      <c r="I26" s="134">
        <v>32</v>
      </c>
      <c r="J26" s="15" t="s">
        <v>49</v>
      </c>
      <c r="K26" s="203"/>
      <c r="L26" s="5" t="s">
        <v>102</v>
      </c>
      <c r="M26" s="398">
        <v>89472</v>
      </c>
      <c r="N26" s="370">
        <f>SUM(H44)</f>
        <v>80979</v>
      </c>
      <c r="S26" s="33"/>
      <c r="T26" s="33"/>
      <c r="U26" s="33"/>
    </row>
    <row r="27" spans="1:21" ht="13.5">
      <c r="A27" s="89">
        <v>6</v>
      </c>
      <c r="B27" s="352" t="s">
        <v>41</v>
      </c>
      <c r="C27" s="60">
        <f t="shared" si="3"/>
        <v>2531</v>
      </c>
      <c r="D27" s="146">
        <f t="shared" si="5"/>
        <v>2394</v>
      </c>
      <c r="E27" s="75">
        <f t="shared" si="4"/>
        <v>91.01042790363178</v>
      </c>
      <c r="F27" s="83">
        <f t="shared" si="6"/>
        <v>105.72263993316623</v>
      </c>
      <c r="G27" s="5"/>
      <c r="H27" s="149">
        <v>21</v>
      </c>
      <c r="I27" s="134">
        <v>4</v>
      </c>
      <c r="J27" s="15" t="s">
        <v>23</v>
      </c>
      <c r="L27" s="66"/>
      <c r="M27" s="33"/>
      <c r="S27" s="33"/>
      <c r="T27" s="33"/>
      <c r="U27" s="33"/>
    </row>
    <row r="28" spans="1:21" ht="13.5">
      <c r="A28" s="89">
        <v>7</v>
      </c>
      <c r="B28" s="356" t="s">
        <v>51</v>
      </c>
      <c r="C28" s="60">
        <f t="shared" si="3"/>
        <v>2151</v>
      </c>
      <c r="D28" s="146">
        <f t="shared" si="5"/>
        <v>1200</v>
      </c>
      <c r="E28" s="75">
        <f t="shared" si="4"/>
        <v>22.45537112433448</v>
      </c>
      <c r="F28" s="83">
        <f t="shared" si="6"/>
        <v>179.25</v>
      </c>
      <c r="G28" s="5"/>
      <c r="H28" s="149">
        <v>15</v>
      </c>
      <c r="I28" s="134">
        <v>9</v>
      </c>
      <c r="J28" s="15" t="s">
        <v>28</v>
      </c>
      <c r="S28" s="33"/>
      <c r="T28" s="33"/>
      <c r="U28" s="33"/>
    </row>
    <row r="29" spans="1:21" ht="13.5">
      <c r="A29" s="89">
        <v>8</v>
      </c>
      <c r="B29" s="352" t="s">
        <v>34</v>
      </c>
      <c r="C29" s="60">
        <f t="shared" si="3"/>
        <v>2010</v>
      </c>
      <c r="D29" s="146">
        <f t="shared" si="5"/>
        <v>4576</v>
      </c>
      <c r="E29" s="75">
        <f t="shared" si="4"/>
        <v>123.61623616236162</v>
      </c>
      <c r="F29" s="83">
        <f t="shared" si="6"/>
        <v>43.92482517482518</v>
      </c>
      <c r="G29" s="15"/>
      <c r="H29" s="149">
        <v>0</v>
      </c>
      <c r="I29" s="134">
        <v>3</v>
      </c>
      <c r="J29" s="15" t="s">
        <v>22</v>
      </c>
      <c r="L29" s="66"/>
      <c r="M29" s="33"/>
      <c r="S29" s="33"/>
      <c r="T29" s="33"/>
      <c r="U29" s="33"/>
    </row>
    <row r="30" spans="1:21" ht="13.5">
      <c r="A30" s="89">
        <v>9</v>
      </c>
      <c r="B30" s="417" t="s">
        <v>2</v>
      </c>
      <c r="C30" s="60">
        <f t="shared" si="3"/>
        <v>1866</v>
      </c>
      <c r="D30" s="146">
        <f t="shared" si="5"/>
        <v>1354</v>
      </c>
      <c r="E30" s="75">
        <f t="shared" si="4"/>
        <v>50.9696804151871</v>
      </c>
      <c r="F30" s="83">
        <f t="shared" si="6"/>
        <v>137.8138847858198</v>
      </c>
      <c r="G30" s="16"/>
      <c r="H30" s="149">
        <v>0</v>
      </c>
      <c r="I30" s="134">
        <v>5</v>
      </c>
      <c r="J30" s="15" t="s">
        <v>24</v>
      </c>
      <c r="L30" s="66"/>
      <c r="M30" s="33"/>
      <c r="S30" s="33"/>
      <c r="T30" s="33"/>
      <c r="U30" s="33"/>
    </row>
    <row r="31" spans="1:21" ht="14.25" thickBot="1">
      <c r="A31" s="92">
        <v>10</v>
      </c>
      <c r="B31" s="357" t="s">
        <v>42</v>
      </c>
      <c r="C31" s="60">
        <f t="shared" si="3"/>
        <v>1556</v>
      </c>
      <c r="D31" s="146">
        <f t="shared" si="5"/>
        <v>1005</v>
      </c>
      <c r="E31" s="75">
        <f t="shared" si="4"/>
        <v>77.87787787787788</v>
      </c>
      <c r="F31" s="84">
        <f t="shared" si="6"/>
        <v>154.82587064676616</v>
      </c>
      <c r="G31" s="150"/>
      <c r="H31" s="149">
        <v>0</v>
      </c>
      <c r="I31" s="134">
        <v>7</v>
      </c>
      <c r="J31" s="15" t="s">
        <v>26</v>
      </c>
      <c r="L31" s="66"/>
      <c r="M31" s="33"/>
      <c r="S31" s="33"/>
      <c r="T31" s="33"/>
      <c r="U31" s="33"/>
    </row>
    <row r="32" spans="1:21" ht="14.25" thickBot="1">
      <c r="A32" s="93"/>
      <c r="B32" s="94" t="s">
        <v>82</v>
      </c>
      <c r="C32" s="95">
        <f>SUM(H44)</f>
        <v>80979</v>
      </c>
      <c r="D32" s="95">
        <f>SUM(L14)</f>
        <v>79242</v>
      </c>
      <c r="E32" s="98">
        <f t="shared" si="4"/>
        <v>90.50764484978541</v>
      </c>
      <c r="F32" s="96">
        <f t="shared" si="6"/>
        <v>102.19201938366018</v>
      </c>
      <c r="G32" s="97"/>
      <c r="H32" s="423">
        <v>0</v>
      </c>
      <c r="I32" s="134">
        <v>8</v>
      </c>
      <c r="J32" s="15" t="s">
        <v>27</v>
      </c>
      <c r="L32" s="66"/>
      <c r="M32" s="33"/>
      <c r="S32" s="33"/>
      <c r="T32" s="33"/>
      <c r="U32" s="33"/>
    </row>
    <row r="33" spans="8:21" ht="13.5">
      <c r="H33" s="224">
        <v>0</v>
      </c>
      <c r="I33" s="134">
        <v>10</v>
      </c>
      <c r="J33" s="15" t="s">
        <v>29</v>
      </c>
      <c r="L33" s="66"/>
      <c r="M33" s="33"/>
      <c r="S33" s="33"/>
      <c r="T33" s="33"/>
      <c r="U33" s="33"/>
    </row>
    <row r="34" spans="1:21" ht="13.5">
      <c r="A34" s="1"/>
      <c r="B34" s="1"/>
      <c r="C34" s="1"/>
      <c r="D34" s="1"/>
      <c r="E34" s="1"/>
      <c r="F34" s="1"/>
      <c r="G34" s="1"/>
      <c r="H34" s="212">
        <v>0</v>
      </c>
      <c r="I34" s="134">
        <v>11</v>
      </c>
      <c r="J34" s="15" t="s">
        <v>30</v>
      </c>
      <c r="L34" s="66"/>
      <c r="M34" s="33"/>
      <c r="S34" s="33"/>
      <c r="T34" s="33"/>
      <c r="U34" s="33"/>
    </row>
    <row r="35" spans="8:21" ht="13.5">
      <c r="H35" s="161">
        <v>0</v>
      </c>
      <c r="I35" s="134">
        <v>13</v>
      </c>
      <c r="J35" s="15" t="s">
        <v>7</v>
      </c>
      <c r="L35" s="66"/>
      <c r="M35" s="33"/>
      <c r="S35" s="33"/>
      <c r="T35" s="33"/>
      <c r="U35" s="33"/>
    </row>
    <row r="36" spans="1:21" ht="13.5">
      <c r="A36" s="1"/>
      <c r="B36" s="66"/>
      <c r="C36" s="33"/>
      <c r="E36" s="23"/>
      <c r="F36" s="1"/>
      <c r="G36" s="1"/>
      <c r="H36" s="61">
        <v>0</v>
      </c>
      <c r="I36" s="134">
        <v>20</v>
      </c>
      <c r="J36" s="15" t="s">
        <v>37</v>
      </c>
      <c r="L36" s="66"/>
      <c r="M36" s="33"/>
      <c r="S36" s="33"/>
      <c r="T36" s="33"/>
      <c r="U36" s="33"/>
    </row>
    <row r="37" spans="1:21" ht="13.5">
      <c r="A37" s="1"/>
      <c r="B37" s="25"/>
      <c r="C37" s="33"/>
      <c r="F37" s="33"/>
      <c r="G37" s="66"/>
      <c r="H37" s="61">
        <v>0</v>
      </c>
      <c r="I37" s="134">
        <v>27</v>
      </c>
      <c r="J37" s="15" t="s">
        <v>44</v>
      </c>
      <c r="L37" s="66"/>
      <c r="M37" s="33"/>
      <c r="S37" s="33"/>
      <c r="T37" s="33"/>
      <c r="U37" s="33"/>
    </row>
    <row r="38" spans="1:21" ht="13.5">
      <c r="A38" s="1"/>
      <c r="B38" s="1"/>
      <c r="C38" s="33"/>
      <c r="F38" s="33"/>
      <c r="G38" s="1"/>
      <c r="H38" s="145">
        <v>0</v>
      </c>
      <c r="I38" s="134">
        <v>28</v>
      </c>
      <c r="J38" s="15" t="s">
        <v>45</v>
      </c>
      <c r="L38" s="66"/>
      <c r="M38" s="33"/>
      <c r="S38" s="33"/>
      <c r="T38" s="33"/>
      <c r="U38" s="33"/>
    </row>
    <row r="39" spans="1:21" ht="13.5">
      <c r="A39" s="1"/>
      <c r="B39" s="66"/>
      <c r="C39" s="33"/>
      <c r="F39" s="33"/>
      <c r="G39" s="25"/>
      <c r="H39" s="145">
        <v>0</v>
      </c>
      <c r="I39" s="134">
        <v>29</v>
      </c>
      <c r="J39" s="15" t="s">
        <v>219</v>
      </c>
      <c r="L39" s="66"/>
      <c r="M39" s="33"/>
      <c r="S39" s="33"/>
      <c r="T39" s="33"/>
      <c r="U39" s="33"/>
    </row>
    <row r="40" spans="1:21" ht="13.5">
      <c r="A40" s="1"/>
      <c r="B40" s="1"/>
      <c r="C40" s="33"/>
      <c r="F40" s="1"/>
      <c r="G40" s="1"/>
      <c r="H40" s="145">
        <v>0</v>
      </c>
      <c r="I40" s="134">
        <v>30</v>
      </c>
      <c r="J40" s="15" t="s">
        <v>47</v>
      </c>
      <c r="L40" s="66"/>
      <c r="M40" s="33"/>
      <c r="S40" s="33"/>
      <c r="T40" s="33"/>
      <c r="U40" s="33"/>
    </row>
    <row r="41" spans="8:21" ht="13.5">
      <c r="H41" s="145">
        <v>0</v>
      </c>
      <c r="I41" s="134">
        <v>31</v>
      </c>
      <c r="J41" s="15" t="s">
        <v>220</v>
      </c>
      <c r="L41" s="66"/>
      <c r="M41" s="33"/>
      <c r="S41" s="33"/>
      <c r="T41" s="33"/>
      <c r="U41" s="33"/>
    </row>
    <row r="42" spans="8:21" ht="13.5">
      <c r="H42" s="414">
        <v>0</v>
      </c>
      <c r="I42" s="134">
        <v>35</v>
      </c>
      <c r="J42" s="15" t="s">
        <v>50</v>
      </c>
      <c r="L42" s="66"/>
      <c r="M42" s="33"/>
      <c r="S42" s="33"/>
      <c r="T42" s="33"/>
      <c r="U42" s="33"/>
    </row>
    <row r="43" spans="8:21" ht="13.5">
      <c r="H43" s="61">
        <v>0</v>
      </c>
      <c r="I43" s="134">
        <v>39</v>
      </c>
      <c r="J43" s="15" t="s">
        <v>53</v>
      </c>
      <c r="L43" s="66"/>
      <c r="M43" s="33"/>
      <c r="S43" s="41"/>
      <c r="T43" s="41"/>
      <c r="U43" s="41"/>
    </row>
    <row r="44" spans="8:13" ht="13.5">
      <c r="H44" s="206">
        <f>SUM(H4:H43)</f>
        <v>80979</v>
      </c>
      <c r="I44" s="134"/>
      <c r="J44" s="390" t="s">
        <v>234</v>
      </c>
      <c r="L44" s="66"/>
      <c r="M44" s="33"/>
    </row>
    <row r="45" ht="13.5">
      <c r="R45" s="172"/>
    </row>
    <row r="46" spans="18:30" ht="13.5" customHeight="1">
      <c r="R46" s="65"/>
      <c r="S46" s="173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</row>
    <row r="47" spans="8:22" ht="13.5" customHeight="1">
      <c r="H47" s="225" t="s">
        <v>114</v>
      </c>
      <c r="S47" s="33"/>
      <c r="T47" s="33"/>
      <c r="U47" s="33"/>
      <c r="V47" s="33"/>
    </row>
    <row r="48" spans="8:22" ht="13.5">
      <c r="H48" s="140" t="s">
        <v>235</v>
      </c>
      <c r="I48" s="134"/>
      <c r="J48" s="12" t="s">
        <v>77</v>
      </c>
      <c r="K48" s="5"/>
      <c r="L48" s="374" t="s">
        <v>236</v>
      </c>
      <c r="S48" s="33"/>
      <c r="T48" s="33"/>
      <c r="U48" s="33"/>
      <c r="V48" s="33"/>
    </row>
    <row r="49" spans="8:22" ht="13.5">
      <c r="H49" s="60">
        <v>100565</v>
      </c>
      <c r="I49" s="134">
        <v>26</v>
      </c>
      <c r="J49" s="15" t="s">
        <v>43</v>
      </c>
      <c r="K49" s="5">
        <f>SUM(I49)</f>
        <v>26</v>
      </c>
      <c r="L49" s="375">
        <v>97083</v>
      </c>
      <c r="M49" s="1"/>
      <c r="N49" s="147"/>
      <c r="O49" s="147"/>
      <c r="S49" s="33"/>
      <c r="T49" s="33"/>
      <c r="U49" s="33"/>
      <c r="V49" s="33"/>
    </row>
    <row r="50" spans="8:22" ht="13.5">
      <c r="H50" s="60">
        <v>16626</v>
      </c>
      <c r="I50" s="134">
        <v>13</v>
      </c>
      <c r="J50" s="15" t="s">
        <v>7</v>
      </c>
      <c r="K50" s="5">
        <f aca="true" t="shared" si="7" ref="K50:K58">SUM(I50)</f>
        <v>13</v>
      </c>
      <c r="L50" s="375">
        <v>3893</v>
      </c>
      <c r="M50" s="33"/>
      <c r="N50" s="148"/>
      <c r="O50" s="148"/>
      <c r="S50" s="33"/>
      <c r="T50" s="33"/>
      <c r="U50" s="33"/>
      <c r="V50" s="33"/>
    </row>
    <row r="51" spans="8:22" ht="13.5">
      <c r="H51" s="145">
        <v>15160</v>
      </c>
      <c r="I51" s="134">
        <v>34</v>
      </c>
      <c r="J51" s="15" t="s">
        <v>1</v>
      </c>
      <c r="K51" s="5">
        <f t="shared" si="7"/>
        <v>34</v>
      </c>
      <c r="L51" s="375">
        <v>16159</v>
      </c>
      <c r="M51" s="33"/>
      <c r="N51" s="148"/>
      <c r="O51" s="148"/>
      <c r="S51" s="33"/>
      <c r="T51" s="33"/>
      <c r="U51" s="33"/>
      <c r="V51" s="33"/>
    </row>
    <row r="52" spans="8:22" ht="14.25" thickBot="1">
      <c r="H52" s="145">
        <v>8777</v>
      </c>
      <c r="I52" s="134">
        <v>33</v>
      </c>
      <c r="J52" s="15" t="s">
        <v>0</v>
      </c>
      <c r="K52" s="5">
        <f t="shared" si="7"/>
        <v>33</v>
      </c>
      <c r="L52" s="375">
        <v>7755</v>
      </c>
      <c r="M52" s="33"/>
      <c r="N52" s="148"/>
      <c r="O52" s="148"/>
      <c r="S52" s="33"/>
      <c r="T52" s="33"/>
      <c r="U52" s="33"/>
      <c r="V52" s="33"/>
    </row>
    <row r="53" spans="1:22" ht="13.5">
      <c r="A53" s="86" t="s">
        <v>60</v>
      </c>
      <c r="B53" s="87" t="s">
        <v>77</v>
      </c>
      <c r="C53" s="87" t="s">
        <v>227</v>
      </c>
      <c r="D53" s="87" t="s">
        <v>173</v>
      </c>
      <c r="E53" s="87" t="s">
        <v>75</v>
      </c>
      <c r="F53" s="87" t="s">
        <v>74</v>
      </c>
      <c r="G53" s="87" t="s">
        <v>76</v>
      </c>
      <c r="H53" s="145">
        <v>7189</v>
      </c>
      <c r="I53" s="134">
        <v>25</v>
      </c>
      <c r="J53" s="15" t="s">
        <v>42</v>
      </c>
      <c r="K53" s="5">
        <f t="shared" si="7"/>
        <v>25</v>
      </c>
      <c r="L53" s="375">
        <v>6510</v>
      </c>
      <c r="M53" s="33"/>
      <c r="N53" s="148"/>
      <c r="O53" s="148"/>
      <c r="S53" s="33"/>
      <c r="T53" s="33"/>
      <c r="U53" s="33"/>
      <c r="V53" s="33"/>
    </row>
    <row r="54" spans="1:22" ht="13.5">
      <c r="A54" s="89">
        <v>1</v>
      </c>
      <c r="B54" s="352" t="s">
        <v>43</v>
      </c>
      <c r="C54" s="60">
        <f aca="true" t="shared" si="8" ref="C54:C63">SUM(H49)</f>
        <v>100565</v>
      </c>
      <c r="D54" s="161">
        <f>SUM(L49)</f>
        <v>97083</v>
      </c>
      <c r="E54" s="75">
        <f aca="true" t="shared" si="9" ref="E54:E64">SUM(N63/M63*100)</f>
        <v>99.3273808347984</v>
      </c>
      <c r="F54" s="75">
        <f>SUM(C54/D54*100)</f>
        <v>103.58662175664122</v>
      </c>
      <c r="G54" s="5"/>
      <c r="H54" s="61">
        <v>3717</v>
      </c>
      <c r="I54" s="134">
        <v>24</v>
      </c>
      <c r="J54" s="15" t="s">
        <v>41</v>
      </c>
      <c r="K54" s="5">
        <f t="shared" si="7"/>
        <v>24</v>
      </c>
      <c r="L54" s="375">
        <v>3996</v>
      </c>
      <c r="M54" s="33"/>
      <c r="N54" s="148"/>
      <c r="O54" s="148"/>
      <c r="S54" s="33"/>
      <c r="T54" s="33"/>
      <c r="U54" s="33"/>
      <c r="V54" s="33"/>
    </row>
    <row r="55" spans="1:22" ht="13.5">
      <c r="A55" s="89">
        <v>2</v>
      </c>
      <c r="B55" s="352" t="s">
        <v>7</v>
      </c>
      <c r="C55" s="60">
        <f t="shared" si="8"/>
        <v>16626</v>
      </c>
      <c r="D55" s="161">
        <f aca="true" t="shared" si="10" ref="D55:D64">SUM(L50)</f>
        <v>3893</v>
      </c>
      <c r="E55" s="75">
        <f t="shared" si="9"/>
        <v>77.4022346368715</v>
      </c>
      <c r="F55" s="75">
        <f aca="true" t="shared" si="11" ref="F55:F64">SUM(C55/D55*100)</f>
        <v>427.07423580786025</v>
      </c>
      <c r="G55" s="5"/>
      <c r="H55" s="61">
        <v>3206</v>
      </c>
      <c r="I55" s="134">
        <v>38</v>
      </c>
      <c r="J55" s="15" t="s">
        <v>52</v>
      </c>
      <c r="K55" s="5">
        <f t="shared" si="7"/>
        <v>38</v>
      </c>
      <c r="L55" s="375">
        <v>1882</v>
      </c>
      <c r="M55" s="33"/>
      <c r="N55" s="148"/>
      <c r="O55" s="148"/>
      <c r="S55" s="33"/>
      <c r="T55" s="33"/>
      <c r="U55" s="33"/>
      <c r="V55" s="33"/>
    </row>
    <row r="56" spans="1:22" ht="13.5">
      <c r="A56" s="89">
        <v>3</v>
      </c>
      <c r="B56" s="352" t="s">
        <v>1</v>
      </c>
      <c r="C56" s="60">
        <f t="shared" si="8"/>
        <v>15160</v>
      </c>
      <c r="D56" s="161">
        <f t="shared" si="10"/>
        <v>16159</v>
      </c>
      <c r="E56" s="75">
        <f t="shared" si="9"/>
        <v>107.07727080096059</v>
      </c>
      <c r="F56" s="75">
        <f t="shared" si="11"/>
        <v>93.81768673804072</v>
      </c>
      <c r="G56" s="5"/>
      <c r="H56" s="61">
        <v>2697</v>
      </c>
      <c r="I56" s="134">
        <v>16</v>
      </c>
      <c r="J56" s="15" t="s">
        <v>3</v>
      </c>
      <c r="K56" s="5">
        <f t="shared" si="7"/>
        <v>16</v>
      </c>
      <c r="L56" s="375">
        <v>4886</v>
      </c>
      <c r="M56" s="33"/>
      <c r="N56" s="148"/>
      <c r="O56" s="148"/>
      <c r="S56" s="33"/>
      <c r="T56" s="33"/>
      <c r="U56" s="33"/>
      <c r="V56" s="33"/>
    </row>
    <row r="57" spans="1:22" ht="13.5">
      <c r="A57" s="89">
        <v>4</v>
      </c>
      <c r="B57" s="352" t="s">
        <v>0</v>
      </c>
      <c r="C57" s="60">
        <f t="shared" si="8"/>
        <v>8777</v>
      </c>
      <c r="D57" s="161">
        <f t="shared" si="10"/>
        <v>7755</v>
      </c>
      <c r="E57" s="75">
        <f t="shared" si="9"/>
        <v>117.59110396570203</v>
      </c>
      <c r="F57" s="75">
        <f t="shared" si="11"/>
        <v>113.17859445519021</v>
      </c>
      <c r="G57" s="5"/>
      <c r="H57" s="224">
        <v>2569</v>
      </c>
      <c r="I57" s="134">
        <v>40</v>
      </c>
      <c r="J57" s="15" t="s">
        <v>2</v>
      </c>
      <c r="K57" s="5">
        <f t="shared" si="7"/>
        <v>40</v>
      </c>
      <c r="L57" s="375">
        <v>1401</v>
      </c>
      <c r="M57" s="33"/>
      <c r="N57" s="148"/>
      <c r="O57" s="148"/>
      <c r="S57" s="33"/>
      <c r="T57" s="33"/>
      <c r="U57" s="33"/>
      <c r="V57" s="33"/>
    </row>
    <row r="58" spans="1:22" ht="14.25" thickBot="1">
      <c r="A58" s="89">
        <v>5</v>
      </c>
      <c r="B58" s="352" t="s">
        <v>42</v>
      </c>
      <c r="C58" s="60">
        <f t="shared" si="8"/>
        <v>7189</v>
      </c>
      <c r="D58" s="161">
        <f t="shared" si="10"/>
        <v>6510</v>
      </c>
      <c r="E58" s="75">
        <f t="shared" si="9"/>
        <v>85.97225544128199</v>
      </c>
      <c r="F58" s="75">
        <f t="shared" si="11"/>
        <v>110.43010752688171</v>
      </c>
      <c r="G58" s="16"/>
      <c r="H58" s="227">
        <v>2268</v>
      </c>
      <c r="I58" s="243">
        <v>22</v>
      </c>
      <c r="J58" s="388" t="s">
        <v>39</v>
      </c>
      <c r="K58" s="18">
        <f t="shared" si="7"/>
        <v>22</v>
      </c>
      <c r="L58" s="376">
        <v>2478</v>
      </c>
      <c r="M58" s="33"/>
      <c r="N58" s="148"/>
      <c r="O58" s="148"/>
      <c r="S58" s="33"/>
      <c r="T58" s="33"/>
      <c r="U58" s="33"/>
      <c r="V58" s="33"/>
    </row>
    <row r="59" spans="1:22" ht="14.25" thickTop="1">
      <c r="A59" s="89">
        <v>6</v>
      </c>
      <c r="B59" s="352" t="s">
        <v>41</v>
      </c>
      <c r="C59" s="60">
        <f t="shared" si="8"/>
        <v>3717</v>
      </c>
      <c r="D59" s="161">
        <f t="shared" si="10"/>
        <v>3996</v>
      </c>
      <c r="E59" s="75">
        <f t="shared" si="9"/>
        <v>86.26131352982131</v>
      </c>
      <c r="F59" s="75">
        <f t="shared" si="11"/>
        <v>93.01801801801803</v>
      </c>
      <c r="G59" s="5"/>
      <c r="H59" s="224">
        <v>1363</v>
      </c>
      <c r="I59" s="255">
        <v>36</v>
      </c>
      <c r="J59" s="364" t="s">
        <v>5</v>
      </c>
      <c r="K59" s="12" t="s">
        <v>106</v>
      </c>
      <c r="L59" s="377">
        <v>159296</v>
      </c>
      <c r="M59" s="33"/>
      <c r="N59" s="148"/>
      <c r="O59" s="148"/>
      <c r="S59" s="33"/>
      <c r="T59" s="33"/>
      <c r="U59" s="33"/>
      <c r="V59" s="33"/>
    </row>
    <row r="60" spans="1:22" ht="13.5">
      <c r="A60" s="89">
        <v>7</v>
      </c>
      <c r="B60" s="352" t="s">
        <v>52</v>
      </c>
      <c r="C60" s="60">
        <f t="shared" si="8"/>
        <v>3206</v>
      </c>
      <c r="D60" s="161">
        <f t="shared" si="10"/>
        <v>1882</v>
      </c>
      <c r="E60" s="75">
        <f t="shared" si="9"/>
        <v>190.6064209274673</v>
      </c>
      <c r="F60" s="75">
        <f t="shared" si="11"/>
        <v>170.35069075451648</v>
      </c>
      <c r="G60" s="5"/>
      <c r="H60" s="224">
        <v>1026</v>
      </c>
      <c r="I60" s="255">
        <v>14</v>
      </c>
      <c r="J60" s="15" t="s">
        <v>32</v>
      </c>
      <c r="K60" s="1"/>
      <c r="L60" s="174"/>
      <c r="M60" s="33"/>
      <c r="N60" s="1"/>
      <c r="O60" s="1"/>
      <c r="S60" s="33"/>
      <c r="T60" s="33"/>
      <c r="U60" s="33"/>
      <c r="V60" s="33"/>
    </row>
    <row r="61" spans="1:22" ht="13.5">
      <c r="A61" s="89">
        <v>8</v>
      </c>
      <c r="B61" s="352" t="s">
        <v>3</v>
      </c>
      <c r="C61" s="60">
        <f t="shared" si="8"/>
        <v>2697</v>
      </c>
      <c r="D61" s="161">
        <f t="shared" si="10"/>
        <v>4886</v>
      </c>
      <c r="E61" s="75">
        <f t="shared" si="9"/>
        <v>113.89358108108108</v>
      </c>
      <c r="F61" s="75">
        <f t="shared" si="11"/>
        <v>55.1985264019648</v>
      </c>
      <c r="G61" s="15"/>
      <c r="H61" s="149">
        <v>875</v>
      </c>
      <c r="I61" s="255">
        <v>15</v>
      </c>
      <c r="J61" s="15" t="s">
        <v>33</v>
      </c>
      <c r="K61" s="70"/>
      <c r="S61" s="33"/>
      <c r="T61" s="33"/>
      <c r="U61" s="33"/>
      <c r="V61" s="33"/>
    </row>
    <row r="62" spans="1:22" ht="13.5">
      <c r="A62" s="89">
        <v>9</v>
      </c>
      <c r="B62" s="352" t="s">
        <v>2</v>
      </c>
      <c r="C62" s="60">
        <f t="shared" si="8"/>
        <v>2569</v>
      </c>
      <c r="D62" s="161">
        <f t="shared" si="10"/>
        <v>1401</v>
      </c>
      <c r="E62" s="75">
        <f t="shared" si="9"/>
        <v>92.37684286227974</v>
      </c>
      <c r="F62" s="75">
        <f t="shared" si="11"/>
        <v>183.36902212705212</v>
      </c>
      <c r="G62" s="16"/>
      <c r="H62" s="149">
        <v>607</v>
      </c>
      <c r="I62" s="418">
        <v>21</v>
      </c>
      <c r="J62" s="15" t="s">
        <v>38</v>
      </c>
      <c r="K62" s="70"/>
      <c r="L62" s="1" t="s">
        <v>92</v>
      </c>
      <c r="M62" s="152" t="s">
        <v>98</v>
      </c>
      <c r="N62" s="59" t="s">
        <v>121</v>
      </c>
      <c r="S62" s="33"/>
      <c r="T62" s="33"/>
      <c r="U62" s="33"/>
      <c r="V62" s="33"/>
    </row>
    <row r="63" spans="1:22" ht="14.25" thickBot="1">
      <c r="A63" s="92">
        <v>10</v>
      </c>
      <c r="B63" s="357" t="s">
        <v>39</v>
      </c>
      <c r="C63" s="60">
        <f t="shared" si="8"/>
        <v>2268</v>
      </c>
      <c r="D63" s="250">
        <f t="shared" si="10"/>
        <v>2478</v>
      </c>
      <c r="E63" s="91">
        <f t="shared" si="9"/>
        <v>111.72413793103448</v>
      </c>
      <c r="F63" s="75">
        <f t="shared" si="11"/>
        <v>91.52542372881356</v>
      </c>
      <c r="G63" s="150"/>
      <c r="H63" s="149">
        <v>523</v>
      </c>
      <c r="I63" s="134">
        <v>31</v>
      </c>
      <c r="J63" s="15" t="s">
        <v>99</v>
      </c>
      <c r="K63" s="5">
        <f>SUM(K49)</f>
        <v>26</v>
      </c>
      <c r="L63" s="15" t="s">
        <v>43</v>
      </c>
      <c r="M63" s="396">
        <v>101246</v>
      </c>
      <c r="N63" s="146">
        <f>SUM(H49)</f>
        <v>100565</v>
      </c>
      <c r="O63" s="60"/>
      <c r="S63" s="33"/>
      <c r="T63" s="33"/>
      <c r="U63" s="33"/>
      <c r="V63" s="33"/>
    </row>
    <row r="64" spans="1:22" ht="14.25" thickBot="1">
      <c r="A64" s="93"/>
      <c r="B64" s="94" t="s">
        <v>82</v>
      </c>
      <c r="C64" s="166">
        <f>SUM(H89)</f>
        <v>168747</v>
      </c>
      <c r="D64" s="251">
        <f t="shared" si="10"/>
        <v>159296</v>
      </c>
      <c r="E64" s="91">
        <f t="shared" si="9"/>
        <v>94.95051231987216</v>
      </c>
      <c r="F64" s="98">
        <f t="shared" si="11"/>
        <v>105.93298011249497</v>
      </c>
      <c r="G64" s="97"/>
      <c r="H64" s="426">
        <v>413</v>
      </c>
      <c r="I64" s="134">
        <v>1</v>
      </c>
      <c r="J64" s="15" t="s">
        <v>4</v>
      </c>
      <c r="K64" s="5">
        <f aca="true" t="shared" si="12" ref="K64:K72">SUM(K50)</f>
        <v>13</v>
      </c>
      <c r="L64" s="15" t="s">
        <v>7</v>
      </c>
      <c r="M64" s="396">
        <v>21480</v>
      </c>
      <c r="N64" s="146">
        <f aca="true" t="shared" si="13" ref="N64:N72">SUM(H50)</f>
        <v>16626</v>
      </c>
      <c r="O64" s="60"/>
      <c r="S64" s="33"/>
      <c r="T64" s="33"/>
      <c r="U64" s="33"/>
      <c r="V64" s="33"/>
    </row>
    <row r="65" spans="8:22" ht="13.5">
      <c r="H65" s="60">
        <v>364</v>
      </c>
      <c r="I65" s="134">
        <v>17</v>
      </c>
      <c r="J65" s="15" t="s">
        <v>34</v>
      </c>
      <c r="K65" s="5">
        <f t="shared" si="12"/>
        <v>34</v>
      </c>
      <c r="L65" s="15" t="s">
        <v>1</v>
      </c>
      <c r="M65" s="396">
        <v>14158</v>
      </c>
      <c r="N65" s="146">
        <f t="shared" si="13"/>
        <v>15160</v>
      </c>
      <c r="O65" s="61"/>
      <c r="S65" s="33"/>
      <c r="T65" s="33"/>
      <c r="U65" s="33"/>
      <c r="V65" s="33"/>
    </row>
    <row r="66" spans="8:22" ht="13.5">
      <c r="H66" s="145">
        <v>250</v>
      </c>
      <c r="I66" s="134">
        <v>23</v>
      </c>
      <c r="J66" s="15" t="s">
        <v>40</v>
      </c>
      <c r="K66" s="5">
        <f t="shared" si="12"/>
        <v>33</v>
      </c>
      <c r="L66" s="15" t="s">
        <v>0</v>
      </c>
      <c r="M66" s="396">
        <v>7464</v>
      </c>
      <c r="N66" s="146">
        <f t="shared" si="13"/>
        <v>8777</v>
      </c>
      <c r="O66" s="61"/>
      <c r="S66" s="33"/>
      <c r="T66" s="33"/>
      <c r="U66" s="33"/>
      <c r="V66" s="33"/>
    </row>
    <row r="67" spans="2:22" ht="13.5">
      <c r="B67" s="1"/>
      <c r="C67" s="1"/>
      <c r="D67" s="1"/>
      <c r="E67" s="1"/>
      <c r="H67" s="145">
        <v>155</v>
      </c>
      <c r="I67" s="134">
        <v>3</v>
      </c>
      <c r="J67" s="15" t="s">
        <v>22</v>
      </c>
      <c r="K67" s="5">
        <f t="shared" si="12"/>
        <v>25</v>
      </c>
      <c r="L67" s="15" t="s">
        <v>42</v>
      </c>
      <c r="M67" s="396">
        <v>8362</v>
      </c>
      <c r="N67" s="146">
        <f t="shared" si="13"/>
        <v>7189</v>
      </c>
      <c r="O67" s="61"/>
      <c r="S67" s="33"/>
      <c r="T67" s="33"/>
      <c r="U67" s="33"/>
      <c r="V67" s="33"/>
    </row>
    <row r="68" spans="2:22" ht="13.5">
      <c r="B68" s="71"/>
      <c r="C68" s="33"/>
      <c r="D68" s="1"/>
      <c r="F68" s="1"/>
      <c r="H68" s="61">
        <v>148</v>
      </c>
      <c r="I68" s="134">
        <v>30</v>
      </c>
      <c r="J68" s="15" t="s">
        <v>47</v>
      </c>
      <c r="K68" s="5">
        <f t="shared" si="12"/>
        <v>24</v>
      </c>
      <c r="L68" s="15" t="s">
        <v>41</v>
      </c>
      <c r="M68" s="396">
        <v>4309</v>
      </c>
      <c r="N68" s="146">
        <f t="shared" si="13"/>
        <v>3717</v>
      </c>
      <c r="O68" s="61"/>
      <c r="S68" s="33"/>
      <c r="T68" s="33"/>
      <c r="U68" s="33"/>
      <c r="V68" s="33"/>
    </row>
    <row r="69" spans="2:22" ht="13.5">
      <c r="B69" s="71"/>
      <c r="C69" s="33"/>
      <c r="D69" s="1"/>
      <c r="F69" s="1"/>
      <c r="H69" s="61">
        <v>144</v>
      </c>
      <c r="I69" s="134">
        <v>12</v>
      </c>
      <c r="J69" s="15" t="s">
        <v>31</v>
      </c>
      <c r="K69" s="5">
        <f t="shared" si="12"/>
        <v>38</v>
      </c>
      <c r="L69" s="15" t="s">
        <v>52</v>
      </c>
      <c r="M69" s="396">
        <v>1682</v>
      </c>
      <c r="N69" s="146">
        <f t="shared" si="13"/>
        <v>3206</v>
      </c>
      <c r="O69" s="61"/>
      <c r="S69" s="33"/>
      <c r="T69" s="33"/>
      <c r="U69" s="33"/>
      <c r="V69" s="33"/>
    </row>
    <row r="70" spans="2:22" ht="13.5">
      <c r="B70" s="76"/>
      <c r="C70" s="1"/>
      <c r="D70" s="1"/>
      <c r="F70" s="1"/>
      <c r="H70" s="61">
        <v>52</v>
      </c>
      <c r="I70" s="134">
        <v>37</v>
      </c>
      <c r="J70" s="15" t="s">
        <v>51</v>
      </c>
      <c r="K70" s="5">
        <f t="shared" si="12"/>
        <v>16</v>
      </c>
      <c r="L70" s="15" t="s">
        <v>3</v>
      </c>
      <c r="M70" s="396">
        <v>2368</v>
      </c>
      <c r="N70" s="146">
        <f t="shared" si="13"/>
        <v>2697</v>
      </c>
      <c r="O70" s="61"/>
      <c r="S70" s="33"/>
      <c r="T70" s="33"/>
      <c r="U70" s="33"/>
      <c r="V70" s="33"/>
    </row>
    <row r="71" spans="2:22" ht="13.5">
      <c r="B71" s="70"/>
      <c r="C71" s="1"/>
      <c r="D71" s="1"/>
      <c r="H71" s="61">
        <v>26</v>
      </c>
      <c r="I71" s="134">
        <v>29</v>
      </c>
      <c r="J71" s="15" t="s">
        <v>219</v>
      </c>
      <c r="K71" s="5">
        <f t="shared" si="12"/>
        <v>40</v>
      </c>
      <c r="L71" s="15" t="s">
        <v>2</v>
      </c>
      <c r="M71" s="396">
        <v>2781</v>
      </c>
      <c r="N71" s="146">
        <f t="shared" si="13"/>
        <v>2569</v>
      </c>
      <c r="O71" s="61"/>
      <c r="S71" s="33"/>
      <c r="T71" s="33"/>
      <c r="U71" s="33"/>
      <c r="V71" s="33"/>
    </row>
    <row r="72" spans="2:22" ht="14.25" thickBot="1">
      <c r="B72" s="70"/>
      <c r="C72" s="1"/>
      <c r="D72" s="1"/>
      <c r="H72" s="145">
        <v>24</v>
      </c>
      <c r="I72" s="134">
        <v>19</v>
      </c>
      <c r="J72" s="15" t="s">
        <v>36</v>
      </c>
      <c r="K72" s="5">
        <f t="shared" si="12"/>
        <v>22</v>
      </c>
      <c r="L72" s="388" t="s">
        <v>39</v>
      </c>
      <c r="M72" s="397">
        <v>2030</v>
      </c>
      <c r="N72" s="391">
        <f t="shared" si="13"/>
        <v>2268</v>
      </c>
      <c r="O72" s="61"/>
      <c r="S72" s="33"/>
      <c r="T72" s="33"/>
      <c r="U72" s="33"/>
      <c r="V72" s="33"/>
    </row>
    <row r="73" spans="2:22" ht="14.25" thickTop="1">
      <c r="B73" s="70"/>
      <c r="C73" s="1"/>
      <c r="D73" s="1"/>
      <c r="H73" s="61">
        <v>2</v>
      </c>
      <c r="I73" s="134">
        <v>35</v>
      </c>
      <c r="J73" s="15" t="s">
        <v>50</v>
      </c>
      <c r="K73" s="60"/>
      <c r="L73" s="393" t="s">
        <v>199</v>
      </c>
      <c r="M73" s="395">
        <v>177721</v>
      </c>
      <c r="N73" s="394">
        <f>SUM(H89)</f>
        <v>168747</v>
      </c>
      <c r="O73" s="60"/>
      <c r="S73" s="33"/>
      <c r="T73" s="33"/>
      <c r="U73" s="33"/>
      <c r="V73" s="33"/>
    </row>
    <row r="74" spans="2:22" ht="13.5">
      <c r="B74" s="70"/>
      <c r="C74" s="1"/>
      <c r="D74" s="1"/>
      <c r="H74" s="61">
        <v>1</v>
      </c>
      <c r="I74" s="134">
        <v>11</v>
      </c>
      <c r="J74" s="15" t="s">
        <v>30</v>
      </c>
      <c r="K74" s="33"/>
      <c r="L74" s="33"/>
      <c r="M74" s="1"/>
      <c r="N74" s="33"/>
      <c r="O74" s="33"/>
      <c r="S74" s="33"/>
      <c r="T74" s="33"/>
      <c r="U74" s="33"/>
      <c r="V74" s="33"/>
    </row>
    <row r="75" spans="2:22" ht="13.5">
      <c r="B75" s="70"/>
      <c r="C75" s="1"/>
      <c r="D75" s="1"/>
      <c r="H75" s="61">
        <v>0</v>
      </c>
      <c r="I75" s="134">
        <v>2</v>
      </c>
      <c r="J75" s="15" t="s">
        <v>6</v>
      </c>
      <c r="L75" s="66"/>
      <c r="M75" s="33"/>
      <c r="N75" s="33"/>
      <c r="O75" s="33"/>
      <c r="S75" s="33"/>
      <c r="T75" s="33"/>
      <c r="U75" s="33"/>
      <c r="V75" s="33"/>
    </row>
    <row r="76" spans="2:22" ht="13.5">
      <c r="B76" s="70"/>
      <c r="C76" s="1"/>
      <c r="D76" s="1"/>
      <c r="H76" s="61">
        <v>0</v>
      </c>
      <c r="I76" s="134">
        <v>4</v>
      </c>
      <c r="J76" s="15" t="s">
        <v>23</v>
      </c>
      <c r="L76" s="66"/>
      <c r="M76" s="33"/>
      <c r="N76" s="1"/>
      <c r="O76" s="1"/>
      <c r="S76" s="33"/>
      <c r="T76" s="33"/>
      <c r="U76" s="33"/>
      <c r="V76" s="33"/>
    </row>
    <row r="77" spans="2:22" ht="13.5">
      <c r="B77" s="70"/>
      <c r="C77" s="1"/>
      <c r="D77" s="1"/>
      <c r="H77" s="61">
        <v>0</v>
      </c>
      <c r="I77" s="134">
        <v>5</v>
      </c>
      <c r="J77" s="15" t="s">
        <v>24</v>
      </c>
      <c r="L77" s="66"/>
      <c r="M77" s="33"/>
      <c r="N77" s="33"/>
      <c r="O77" s="33"/>
      <c r="S77" s="33"/>
      <c r="T77" s="33"/>
      <c r="U77" s="33"/>
      <c r="V77" s="33"/>
    </row>
    <row r="78" spans="8:22" ht="13.5">
      <c r="H78" s="146">
        <v>0</v>
      </c>
      <c r="I78" s="134">
        <v>6</v>
      </c>
      <c r="J78" s="15" t="s">
        <v>25</v>
      </c>
      <c r="L78" s="66"/>
      <c r="M78" s="33"/>
      <c r="N78" s="33"/>
      <c r="O78" s="33"/>
      <c r="S78" s="33"/>
      <c r="T78" s="33"/>
      <c r="U78" s="33"/>
      <c r="V78" s="33"/>
    </row>
    <row r="79" spans="8:22" ht="13.5">
      <c r="H79" s="145">
        <v>0</v>
      </c>
      <c r="I79" s="134">
        <v>7</v>
      </c>
      <c r="J79" s="15" t="s">
        <v>26</v>
      </c>
      <c r="L79" s="66"/>
      <c r="M79" s="33"/>
      <c r="N79" s="33"/>
      <c r="O79" s="33"/>
      <c r="S79" s="33"/>
      <c r="T79" s="33"/>
      <c r="U79" s="33"/>
      <c r="V79" s="33"/>
    </row>
    <row r="80" spans="8:22" ht="13.5">
      <c r="H80" s="62">
        <v>0</v>
      </c>
      <c r="I80" s="134">
        <v>8</v>
      </c>
      <c r="J80" s="15" t="s">
        <v>27</v>
      </c>
      <c r="L80" s="66"/>
      <c r="M80" s="33"/>
      <c r="N80" s="33"/>
      <c r="O80" s="33"/>
      <c r="S80" s="33"/>
      <c r="T80" s="33"/>
      <c r="U80" s="33"/>
      <c r="V80" s="33"/>
    </row>
    <row r="81" spans="8:22" ht="13.5">
      <c r="H81" s="146">
        <v>0</v>
      </c>
      <c r="I81" s="134">
        <v>9</v>
      </c>
      <c r="J81" s="15" t="s">
        <v>28</v>
      </c>
      <c r="L81" s="66"/>
      <c r="M81" s="33"/>
      <c r="N81" s="33"/>
      <c r="O81" s="33"/>
      <c r="S81" s="33"/>
      <c r="T81" s="33"/>
      <c r="U81" s="33"/>
      <c r="V81" s="33"/>
    </row>
    <row r="82" spans="8:22" ht="13.5">
      <c r="H82" s="145">
        <v>0</v>
      </c>
      <c r="I82" s="134">
        <v>10</v>
      </c>
      <c r="J82" s="15" t="s">
        <v>29</v>
      </c>
      <c r="L82" s="66"/>
      <c r="M82" s="33"/>
      <c r="N82" s="33"/>
      <c r="O82" s="33"/>
      <c r="S82" s="33"/>
      <c r="T82" s="33"/>
      <c r="U82" s="33"/>
      <c r="V82" s="33"/>
    </row>
    <row r="83" spans="8:22" ht="13.5">
      <c r="H83" s="61">
        <v>0</v>
      </c>
      <c r="I83" s="134">
        <v>18</v>
      </c>
      <c r="J83" s="15" t="s">
        <v>35</v>
      </c>
      <c r="L83" s="66"/>
      <c r="M83" s="33"/>
      <c r="N83" s="33"/>
      <c r="O83" s="33"/>
      <c r="S83" s="33"/>
      <c r="T83" s="33"/>
      <c r="U83" s="33"/>
      <c r="V83" s="33"/>
    </row>
    <row r="84" spans="8:22" ht="13.5">
      <c r="H84" s="145">
        <v>0</v>
      </c>
      <c r="I84" s="134">
        <v>20</v>
      </c>
      <c r="J84" s="15" t="s">
        <v>37</v>
      </c>
      <c r="L84" s="66"/>
      <c r="M84" s="33"/>
      <c r="N84" s="33"/>
      <c r="O84" s="33"/>
      <c r="S84" s="33"/>
      <c r="T84" s="33"/>
      <c r="U84" s="33"/>
      <c r="V84" s="33"/>
    </row>
    <row r="85" spans="8:22" ht="13.5">
      <c r="H85" s="61">
        <v>0</v>
      </c>
      <c r="I85" s="134">
        <v>27</v>
      </c>
      <c r="J85" s="15" t="s">
        <v>44</v>
      </c>
      <c r="L85" s="34"/>
      <c r="M85" s="33"/>
      <c r="N85" s="33"/>
      <c r="O85" s="33"/>
      <c r="S85" s="33"/>
      <c r="T85" s="33"/>
      <c r="U85" s="33"/>
      <c r="V85" s="33"/>
    </row>
    <row r="86" spans="8:22" ht="13.5">
      <c r="H86" s="61">
        <v>0</v>
      </c>
      <c r="I86" s="134">
        <v>28</v>
      </c>
      <c r="J86" s="15" t="s">
        <v>45</v>
      </c>
      <c r="L86" s="66"/>
      <c r="M86" s="33"/>
      <c r="N86" s="33"/>
      <c r="O86" s="33"/>
      <c r="S86" s="33"/>
      <c r="T86" s="33"/>
      <c r="U86" s="33"/>
      <c r="V86" s="33"/>
    </row>
    <row r="87" spans="8:20" ht="13.5">
      <c r="H87" s="61">
        <v>0</v>
      </c>
      <c r="I87" s="134">
        <v>32</v>
      </c>
      <c r="J87" s="15" t="s">
        <v>49</v>
      </c>
      <c r="L87" s="66"/>
      <c r="M87" s="33"/>
      <c r="N87" s="33"/>
      <c r="O87" s="33"/>
      <c r="S87" s="41"/>
      <c r="T87" s="41"/>
    </row>
    <row r="88" spans="8:17" ht="13.5">
      <c r="H88" s="145">
        <v>0</v>
      </c>
      <c r="I88" s="134">
        <v>39</v>
      </c>
      <c r="J88" s="15" t="s">
        <v>53</v>
      </c>
      <c r="L88" s="66"/>
      <c r="M88" s="33"/>
      <c r="N88" s="33"/>
      <c r="O88" s="33"/>
      <c r="Q88" s="33"/>
    </row>
    <row r="89" spans="8:15" ht="13.5">
      <c r="H89" s="207">
        <f>SUM(H49:H88)</f>
        <v>168747</v>
      </c>
      <c r="I89" s="134"/>
      <c r="J89" s="5" t="s">
        <v>211</v>
      </c>
      <c r="L89" s="66"/>
      <c r="M89" s="33"/>
      <c r="N89" s="33"/>
      <c r="O89" s="33"/>
    </row>
    <row r="90" spans="9:16" ht="13.5">
      <c r="I90" s="389"/>
      <c r="J90" s="127"/>
      <c r="L90" s="66"/>
      <c r="M90" s="33"/>
      <c r="N90" s="33"/>
      <c r="O90" s="33"/>
      <c r="P90" s="1"/>
    </row>
    <row r="91" spans="9:16" ht="18.75">
      <c r="I91" s="147"/>
      <c r="J91" s="41"/>
      <c r="L91" s="66"/>
      <c r="M91" s="33"/>
      <c r="N91" s="33"/>
      <c r="O91" s="33"/>
      <c r="P91" s="64"/>
    </row>
    <row r="92" spans="9:16" ht="13.5">
      <c r="I92" s="147"/>
      <c r="J92" s="1"/>
      <c r="L92" s="66"/>
      <c r="M92" s="33"/>
      <c r="N92" s="33"/>
      <c r="O92" s="33"/>
      <c r="P92" s="1"/>
    </row>
    <row r="93" spans="10:16" ht="13.5">
      <c r="J93" s="1"/>
      <c r="L93" s="66"/>
      <c r="M93" s="33"/>
      <c r="N93" s="1"/>
      <c r="O93" s="1"/>
      <c r="P93" s="65"/>
    </row>
    <row r="94" spans="10:16" ht="13.5">
      <c r="J94" s="1"/>
      <c r="L94" s="66"/>
      <c r="M94" s="33"/>
      <c r="N94" s="33"/>
      <c r="O94" s="33"/>
      <c r="P94" s="33"/>
    </row>
    <row r="95" spans="10:16" ht="13.5">
      <c r="J95" s="1"/>
      <c r="L95" s="66"/>
      <c r="M95" s="33"/>
      <c r="N95" s="33"/>
      <c r="O95" s="33"/>
      <c r="P95" s="33"/>
    </row>
    <row r="96" spans="10:16" ht="13.5">
      <c r="J96" s="1"/>
      <c r="L96" s="66"/>
      <c r="M96" s="33"/>
      <c r="N96" s="33"/>
      <c r="O96" s="33"/>
      <c r="P96" s="33"/>
    </row>
    <row r="97" spans="10:16" ht="13.5">
      <c r="J97" s="1"/>
      <c r="L97" s="66"/>
      <c r="M97" s="33"/>
      <c r="N97" s="33"/>
      <c r="O97" s="33"/>
      <c r="P97" s="33"/>
    </row>
    <row r="98" spans="10:16" ht="13.5">
      <c r="J98" s="1"/>
      <c r="L98" s="66"/>
      <c r="M98" s="33"/>
      <c r="N98" s="33"/>
      <c r="O98" s="33"/>
      <c r="P98" s="33"/>
    </row>
    <row r="99" spans="10:16" ht="13.5">
      <c r="J99" s="1"/>
      <c r="L99" s="66"/>
      <c r="M99" s="33"/>
      <c r="N99" s="33"/>
      <c r="O99" s="33"/>
      <c r="P99" s="33"/>
    </row>
    <row r="100" spans="10:16" ht="13.5">
      <c r="J100" s="1"/>
      <c r="L100" s="66"/>
      <c r="M100" s="33"/>
      <c r="N100" s="33"/>
      <c r="O100" s="33"/>
      <c r="P100" s="33"/>
    </row>
    <row r="101" spans="10:16" ht="13.5">
      <c r="J101" s="1"/>
      <c r="L101" s="66"/>
      <c r="M101" s="33"/>
      <c r="N101" s="33"/>
      <c r="O101" s="33"/>
      <c r="P101" s="33"/>
    </row>
    <row r="102" spans="10:16" ht="13.5">
      <c r="J102" s="1"/>
      <c r="L102" s="66"/>
      <c r="M102" s="33"/>
      <c r="N102" s="33"/>
      <c r="O102" s="33"/>
      <c r="P102" s="33"/>
    </row>
    <row r="103" spans="10:16" ht="13.5">
      <c r="J103" s="1"/>
      <c r="L103" s="66"/>
      <c r="M103" s="33"/>
      <c r="N103" s="33"/>
      <c r="O103" s="33"/>
      <c r="P103" s="33"/>
    </row>
    <row r="104" spans="10:16" ht="13.5">
      <c r="J104" s="1"/>
      <c r="L104" s="66"/>
      <c r="M104" s="33"/>
      <c r="N104" s="33"/>
      <c r="O104" s="33"/>
      <c r="P104" s="33"/>
    </row>
    <row r="105" spans="10:16" ht="13.5">
      <c r="J105" s="1"/>
      <c r="L105" s="66"/>
      <c r="M105" s="33"/>
      <c r="N105" s="33"/>
      <c r="O105" s="33"/>
      <c r="P105" s="33"/>
    </row>
    <row r="106" spans="10:17" ht="13.5">
      <c r="J106" s="1"/>
      <c r="L106" s="66"/>
      <c r="M106" s="33"/>
      <c r="N106" s="33"/>
      <c r="O106" s="33"/>
      <c r="P106" s="33"/>
      <c r="Q106" s="33"/>
    </row>
    <row r="107" spans="10:17" ht="13.5">
      <c r="J107" s="1"/>
      <c r="L107" s="66"/>
      <c r="M107" s="33"/>
      <c r="N107" s="33"/>
      <c r="O107" s="33"/>
      <c r="P107" s="33"/>
      <c r="Q107" s="33"/>
    </row>
    <row r="108" spans="10:17" ht="13.5">
      <c r="J108" s="1"/>
      <c r="L108" s="66"/>
      <c r="M108" s="33"/>
      <c r="N108" s="33"/>
      <c r="O108" s="33"/>
      <c r="P108" s="33"/>
      <c r="Q108" s="33"/>
    </row>
    <row r="109" spans="10:17" ht="13.5">
      <c r="J109" s="1"/>
      <c r="L109" s="66"/>
      <c r="M109" s="33"/>
      <c r="N109" s="33"/>
      <c r="O109" s="33"/>
      <c r="P109" s="33"/>
      <c r="Q109" s="33"/>
    </row>
    <row r="110" spans="10:17" ht="13.5">
      <c r="J110" s="1"/>
      <c r="L110" s="66"/>
      <c r="M110" s="33"/>
      <c r="N110" s="33"/>
      <c r="O110" s="33"/>
      <c r="P110" s="33"/>
      <c r="Q110" s="33"/>
    </row>
    <row r="111" spans="10:17" ht="13.5">
      <c r="J111" s="1"/>
      <c r="K111" s="33"/>
      <c r="L111" s="33"/>
      <c r="M111" s="1"/>
      <c r="N111" s="33"/>
      <c r="O111" s="33"/>
      <c r="P111" s="33"/>
      <c r="Q111" s="33"/>
    </row>
    <row r="112" spans="10:17" ht="13.5">
      <c r="J112" s="1"/>
      <c r="K112" s="33"/>
      <c r="L112" s="33"/>
      <c r="M112" s="1"/>
      <c r="N112" s="33"/>
      <c r="O112" s="33"/>
      <c r="P112" s="33"/>
      <c r="Q112" s="33"/>
    </row>
    <row r="113" spans="10:17" ht="13.5">
      <c r="J113" s="1"/>
      <c r="K113" s="33"/>
      <c r="L113" s="33"/>
      <c r="M113" s="1"/>
      <c r="N113" s="33"/>
      <c r="O113" s="33"/>
      <c r="P113" s="33"/>
      <c r="Q113" s="33"/>
    </row>
    <row r="114" spans="10:17" ht="13.5">
      <c r="J114" s="1"/>
      <c r="K114" s="33"/>
      <c r="L114" s="33"/>
      <c r="M114" s="1"/>
      <c r="N114" s="33"/>
      <c r="O114" s="33"/>
      <c r="P114" s="33"/>
      <c r="Q114" s="33"/>
    </row>
    <row r="115" spans="10:17" ht="13.5">
      <c r="J115" s="1"/>
      <c r="K115" s="33"/>
      <c r="L115" s="33"/>
      <c r="M115" s="1"/>
      <c r="N115" s="33"/>
      <c r="O115" s="33"/>
      <c r="P115" s="33"/>
      <c r="Q115" s="33"/>
    </row>
    <row r="116" spans="10:17" ht="13.5">
      <c r="J116" s="1"/>
      <c r="K116" s="33"/>
      <c r="L116" s="33"/>
      <c r="M116" s="1"/>
      <c r="N116" s="33"/>
      <c r="O116" s="33"/>
      <c r="P116" s="33"/>
      <c r="Q116" s="33"/>
    </row>
    <row r="117" spans="10:17" ht="13.5">
      <c r="J117" s="1"/>
      <c r="K117" s="33"/>
      <c r="L117" s="33"/>
      <c r="M117" s="1"/>
      <c r="N117" s="33"/>
      <c r="O117" s="33"/>
      <c r="P117" s="33"/>
      <c r="Q117" s="33"/>
    </row>
    <row r="118" spans="10:17" ht="13.5">
      <c r="J118" s="1"/>
      <c r="K118" s="33"/>
      <c r="L118" s="33"/>
      <c r="M118" s="1"/>
      <c r="N118" s="33"/>
      <c r="O118" s="33"/>
      <c r="P118" s="33"/>
      <c r="Q118" s="33"/>
    </row>
    <row r="119" spans="10:17" ht="13.5">
      <c r="J119" s="1"/>
      <c r="K119" s="33"/>
      <c r="L119" s="33"/>
      <c r="M119" s="1"/>
      <c r="N119" s="33"/>
      <c r="O119" s="33"/>
      <c r="P119" s="33"/>
      <c r="Q119" s="33"/>
    </row>
    <row r="120" spans="10:17" ht="13.5">
      <c r="J120" s="1"/>
      <c r="K120" s="33"/>
      <c r="L120" s="33"/>
      <c r="M120" s="1"/>
      <c r="N120" s="33"/>
      <c r="O120" s="33"/>
      <c r="P120" s="33"/>
      <c r="Q120" s="33"/>
    </row>
    <row r="121" spans="10:17" ht="13.5">
      <c r="J121" s="1"/>
      <c r="K121" s="33"/>
      <c r="L121" s="33"/>
      <c r="M121" s="1"/>
      <c r="N121" s="33"/>
      <c r="O121" s="33"/>
      <c r="P121" s="33"/>
      <c r="Q121" s="33"/>
    </row>
    <row r="122" spans="10:16" ht="13.5">
      <c r="J122" s="1"/>
      <c r="K122" s="33"/>
      <c r="L122" s="33"/>
      <c r="M122" s="1"/>
      <c r="N122" s="33"/>
      <c r="O122" s="33"/>
      <c r="P122" s="33"/>
    </row>
    <row r="123" spans="10:16" ht="13.5">
      <c r="J123" s="1"/>
      <c r="K123" s="33"/>
      <c r="L123" s="33"/>
      <c r="M123" s="1"/>
      <c r="N123" s="33"/>
      <c r="O123" s="33"/>
      <c r="P123" s="33"/>
    </row>
    <row r="124" spans="10:16" ht="13.5">
      <c r="J124" s="1"/>
      <c r="K124" s="33"/>
      <c r="L124" s="33"/>
      <c r="M124" s="1"/>
      <c r="N124" s="33"/>
      <c r="O124" s="33"/>
      <c r="P124" s="33"/>
    </row>
    <row r="125" spans="10:16" ht="13.5">
      <c r="J125" s="1"/>
      <c r="K125" s="33"/>
      <c r="L125" s="33"/>
      <c r="M125" s="1"/>
      <c r="N125" s="33"/>
      <c r="O125" s="33"/>
      <c r="P125" s="33"/>
    </row>
    <row r="126" spans="10:16" ht="13.5">
      <c r="J126" s="1"/>
      <c r="K126" s="33"/>
      <c r="L126" s="33"/>
      <c r="M126" s="1"/>
      <c r="N126" s="33"/>
      <c r="O126" s="33"/>
      <c r="P126" s="33"/>
    </row>
    <row r="127" spans="10:16" ht="13.5">
      <c r="J127" s="1"/>
      <c r="K127" s="33"/>
      <c r="L127" s="33"/>
      <c r="M127" s="1"/>
      <c r="N127" s="33"/>
      <c r="O127" s="33"/>
      <c r="P127" s="33"/>
    </row>
    <row r="128" spans="10:16" ht="13.5">
      <c r="J128" s="1"/>
      <c r="K128" s="33"/>
      <c r="L128" s="33"/>
      <c r="M128" s="1"/>
      <c r="N128" s="33"/>
      <c r="O128" s="33"/>
      <c r="P128" s="33"/>
    </row>
    <row r="129" spans="10:16" ht="13.5">
      <c r="J129" s="1"/>
      <c r="K129" s="33"/>
      <c r="L129" s="33"/>
      <c r="M129" s="1"/>
      <c r="N129" s="33"/>
      <c r="O129" s="33"/>
      <c r="P129" s="33"/>
    </row>
    <row r="130" spans="10:16" ht="13.5">
      <c r="J130" s="1"/>
      <c r="K130" s="33"/>
      <c r="L130" s="33"/>
      <c r="M130" s="1"/>
      <c r="N130" s="33"/>
      <c r="O130" s="33"/>
      <c r="P130" s="33"/>
    </row>
    <row r="131" spans="10:16" ht="13.5">
      <c r="J131" s="1"/>
      <c r="K131" s="33"/>
      <c r="L131" s="33"/>
      <c r="M131" s="1"/>
      <c r="N131" s="33"/>
      <c r="O131" s="33"/>
      <c r="P131" s="33"/>
    </row>
    <row r="132" spans="10:16" ht="13.5">
      <c r="J132" s="1"/>
      <c r="K132" s="33"/>
      <c r="L132" s="33"/>
      <c r="M132" s="1"/>
      <c r="N132" s="33"/>
      <c r="O132" s="33"/>
      <c r="P132" s="33"/>
    </row>
    <row r="133" spans="10:16" ht="13.5">
      <c r="J133" s="1"/>
      <c r="K133" s="33"/>
      <c r="L133" s="33"/>
      <c r="M133" s="1"/>
      <c r="N133" s="33"/>
      <c r="O133" s="33"/>
      <c r="P133" s="33"/>
    </row>
    <row r="134" spans="10:16" ht="13.5">
      <c r="J134" s="1"/>
      <c r="K134" s="1"/>
      <c r="L134" s="1"/>
      <c r="M134" s="1"/>
      <c r="N134" s="1"/>
      <c r="O134" s="1"/>
      <c r="P134" s="1"/>
    </row>
    <row r="135" spans="10:16" ht="13.5">
      <c r="J135" s="1"/>
      <c r="K135" s="1"/>
      <c r="L135" s="1"/>
      <c r="M135" s="1"/>
      <c r="N135" s="1"/>
      <c r="O135" s="1"/>
      <c r="P135" s="1"/>
    </row>
    <row r="136" spans="10:12" ht="13.5">
      <c r="J136" s="1"/>
      <c r="K136" s="1"/>
      <c r="L136" s="1"/>
    </row>
    <row r="137" spans="10:12" ht="13.5">
      <c r="J137" s="1"/>
      <c r="K137" s="1"/>
      <c r="L137" s="1"/>
    </row>
    <row r="138" spans="10:12" ht="13.5">
      <c r="J138" s="1"/>
      <c r="K138" s="1"/>
      <c r="L138" s="1"/>
    </row>
    <row r="139" spans="10:12" ht="13.5">
      <c r="J139" s="1"/>
      <c r="K139" s="1"/>
      <c r="L139" s="1"/>
    </row>
    <row r="140" spans="10:12" ht="13.5">
      <c r="J140" s="1"/>
      <c r="K140" s="1"/>
      <c r="L140" s="1"/>
    </row>
    <row r="141" spans="10:12" ht="13.5">
      <c r="J141" s="1"/>
      <c r="K141" s="1"/>
      <c r="L141" s="1"/>
    </row>
    <row r="142" spans="10:12" ht="13.5">
      <c r="J142" s="1"/>
      <c r="K142" s="1"/>
      <c r="L142" s="1"/>
    </row>
    <row r="143" spans="10:12" ht="13.5">
      <c r="J143" s="1"/>
      <c r="K143" s="1"/>
      <c r="L143" s="1"/>
    </row>
    <row r="144" spans="10:12" ht="13.5">
      <c r="J144" s="1"/>
      <c r="K144" s="1"/>
      <c r="L144" s="1"/>
    </row>
    <row r="145" spans="10:12" ht="13.5">
      <c r="J145" s="1"/>
      <c r="K145" s="1"/>
      <c r="L145" s="1"/>
    </row>
    <row r="146" spans="10:12" ht="13.5">
      <c r="J146" s="1"/>
      <c r="K146" s="1"/>
      <c r="L146" s="1"/>
    </row>
    <row r="147" spans="10:12" ht="13.5">
      <c r="J147" s="1"/>
      <c r="K147" s="1"/>
      <c r="L147" s="1"/>
    </row>
    <row r="148" spans="10:12" ht="13.5">
      <c r="J148" s="1"/>
      <c r="K148" s="1"/>
      <c r="L148" s="1"/>
    </row>
    <row r="149" spans="10:12" ht="13.5">
      <c r="J149" s="1"/>
      <c r="K149" s="1"/>
      <c r="L149" s="1"/>
    </row>
    <row r="150" spans="10:12" ht="13.5">
      <c r="J150" s="1"/>
      <c r="K150" s="1"/>
      <c r="L150" s="1"/>
    </row>
    <row r="151" spans="10:12" ht="13.5">
      <c r="J151" s="1"/>
      <c r="K151" s="1"/>
      <c r="L151" s="1"/>
    </row>
    <row r="152" spans="10:12" ht="13.5">
      <c r="J152" s="1"/>
      <c r="K152" s="1"/>
      <c r="L152" s="1"/>
    </row>
    <row r="153" spans="10:12" ht="13.5">
      <c r="J153" s="1"/>
      <c r="K153" s="1"/>
      <c r="L153" s="1"/>
    </row>
    <row r="154" spans="10:12" ht="13.5">
      <c r="J154" s="1"/>
      <c r="K154" s="1"/>
      <c r="L154" s="1"/>
    </row>
    <row r="155" spans="10:12" ht="13.5">
      <c r="J155" s="1"/>
      <c r="K155" s="1"/>
      <c r="L155" s="1"/>
    </row>
    <row r="156" spans="10:12" ht="13.5">
      <c r="J156" s="1"/>
      <c r="K156" s="1"/>
      <c r="L156" s="1"/>
    </row>
    <row r="157" spans="10:12" ht="13.5">
      <c r="J157" s="1"/>
      <c r="K157" s="1"/>
      <c r="L157" s="1"/>
    </row>
    <row r="158" spans="10:12" ht="13.5">
      <c r="J158" s="1"/>
      <c r="K158" s="1"/>
      <c r="L158" s="1"/>
    </row>
    <row r="159" spans="10:12" ht="13.5">
      <c r="J159" s="1"/>
      <c r="K159" s="1"/>
      <c r="L159" s="1"/>
    </row>
  </sheetData>
  <printOptions/>
  <pageMargins left="0.984251968503937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&amp;14-6-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0"/>
  </sheetPr>
  <dimension ref="A1:AE95"/>
  <sheetViews>
    <sheetView workbookViewId="0" topLeftCell="A1">
      <selection activeCell="A1" sqref="A1"/>
    </sheetView>
  </sheetViews>
  <sheetFormatPr defaultColWidth="9.00390625" defaultRowHeight="13.5"/>
  <cols>
    <col min="1" max="1" width="6.125" style="0" customWidth="1"/>
    <col min="2" max="2" width="19.375" style="0" customWidth="1"/>
    <col min="3" max="4" width="13.25390625" style="0" customWidth="1"/>
    <col min="5" max="6" width="11.875" style="0" customWidth="1"/>
    <col min="7" max="7" width="18.625" style="0" customWidth="1"/>
    <col min="8" max="8" width="10.75390625" style="0" customWidth="1"/>
    <col min="9" max="9" width="4.75390625" style="67" customWidth="1"/>
    <col min="10" max="10" width="17.125" style="0" customWidth="1"/>
    <col min="11" max="11" width="5.00390625" style="0" customWidth="1"/>
    <col min="12" max="12" width="18.125" style="0" customWidth="1"/>
    <col min="13" max="13" width="12.50390625" style="0" customWidth="1"/>
    <col min="14" max="14" width="12.375" style="0" customWidth="1"/>
    <col min="15" max="15" width="11.00390625" style="0" customWidth="1"/>
    <col min="17" max="17" width="6.25390625" style="0" customWidth="1"/>
    <col min="18" max="18" width="14.25390625" style="77" customWidth="1"/>
    <col min="19" max="30" width="7.625" style="0" customWidth="1"/>
  </cols>
  <sheetData>
    <row r="1" spans="8:31" ht="13.5" customHeight="1">
      <c r="H1" s="22" t="s">
        <v>103</v>
      </c>
      <c r="J1" s="167"/>
      <c r="Q1" s="33"/>
      <c r="R1" s="178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8:31" ht="13.5">
      <c r="H2" s="185" t="s">
        <v>93</v>
      </c>
      <c r="Q2" s="1"/>
      <c r="R2" s="179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1"/>
    </row>
    <row r="3" spans="8:31" ht="13.5">
      <c r="H3" s="365" t="s">
        <v>237</v>
      </c>
      <c r="I3" s="134"/>
      <c r="J3" s="11"/>
      <c r="K3" s="5"/>
      <c r="L3" s="362" t="s">
        <v>236</v>
      </c>
      <c r="M3" s="133"/>
      <c r="Q3" s="1"/>
      <c r="R3" s="66"/>
      <c r="S3" s="33"/>
      <c r="T3" s="33"/>
      <c r="U3" s="33"/>
      <c r="V3" s="33"/>
      <c r="W3" s="1"/>
      <c r="X3" s="1"/>
      <c r="Y3" s="1"/>
      <c r="Z3" s="1"/>
      <c r="AA3" s="1"/>
      <c r="AB3" s="1"/>
      <c r="AC3" s="1"/>
      <c r="AD3" s="1"/>
      <c r="AE3" s="1"/>
    </row>
    <row r="4" spans="8:31" ht="13.5">
      <c r="H4" s="60">
        <v>37544</v>
      </c>
      <c r="I4" s="134">
        <v>33</v>
      </c>
      <c r="J4" s="44" t="s">
        <v>0</v>
      </c>
      <c r="K4" s="204">
        <f>SUM(I4)</f>
        <v>33</v>
      </c>
      <c r="L4" s="401">
        <v>47460</v>
      </c>
      <c r="M4" s="63"/>
      <c r="Q4" s="1"/>
      <c r="R4" s="66"/>
      <c r="S4" s="33"/>
      <c r="T4" s="33"/>
      <c r="U4" s="33"/>
      <c r="V4" s="33"/>
      <c r="W4" s="1"/>
      <c r="X4" s="1"/>
      <c r="Y4" s="1"/>
      <c r="Z4" s="1"/>
      <c r="AA4" s="1"/>
      <c r="AB4" s="1"/>
      <c r="AC4" s="1"/>
      <c r="AD4" s="1"/>
      <c r="AE4" s="1"/>
    </row>
    <row r="5" spans="8:31" ht="13.5">
      <c r="H5" s="145">
        <v>28613</v>
      </c>
      <c r="I5" s="134">
        <v>31</v>
      </c>
      <c r="J5" s="44" t="s">
        <v>99</v>
      </c>
      <c r="K5" s="204">
        <f aca="true" t="shared" si="0" ref="K5:K13">SUM(I5)</f>
        <v>31</v>
      </c>
      <c r="L5" s="401">
        <v>35354</v>
      </c>
      <c r="M5" s="63"/>
      <c r="Q5" s="1"/>
      <c r="R5" s="66"/>
      <c r="S5" s="33"/>
      <c r="T5" s="33"/>
      <c r="U5" s="33"/>
      <c r="V5" s="33"/>
      <c r="W5" s="1"/>
      <c r="X5" s="1"/>
      <c r="Y5" s="1"/>
      <c r="Z5" s="1"/>
      <c r="AA5" s="1"/>
      <c r="AB5" s="1"/>
      <c r="AC5" s="1"/>
      <c r="AD5" s="1"/>
      <c r="AE5" s="1"/>
    </row>
    <row r="6" spans="8:31" ht="13.5">
      <c r="H6" s="145">
        <v>26929</v>
      </c>
      <c r="I6" s="134">
        <v>3</v>
      </c>
      <c r="J6" s="44" t="s">
        <v>22</v>
      </c>
      <c r="K6" s="204">
        <f t="shared" si="0"/>
        <v>3</v>
      </c>
      <c r="L6" s="401">
        <v>24857</v>
      </c>
      <c r="M6" s="63"/>
      <c r="Q6" s="1"/>
      <c r="R6" s="66"/>
      <c r="S6" s="33"/>
      <c r="T6" s="33"/>
      <c r="U6" s="33"/>
      <c r="V6" s="33"/>
      <c r="W6" s="1"/>
      <c r="X6" s="1"/>
      <c r="Y6" s="1"/>
      <c r="Z6" s="1"/>
      <c r="AA6" s="1"/>
      <c r="AB6" s="1"/>
      <c r="AC6" s="1"/>
      <c r="AD6" s="1"/>
      <c r="AE6" s="1"/>
    </row>
    <row r="7" spans="8:31" ht="13.5">
      <c r="H7" s="145">
        <v>17274</v>
      </c>
      <c r="I7" s="134">
        <v>16</v>
      </c>
      <c r="J7" s="44" t="s">
        <v>3</v>
      </c>
      <c r="K7" s="204">
        <f t="shared" si="0"/>
        <v>16</v>
      </c>
      <c r="L7" s="401">
        <v>13753</v>
      </c>
      <c r="M7" s="63"/>
      <c r="Q7" s="1"/>
      <c r="R7" s="66"/>
      <c r="S7" s="33"/>
      <c r="T7" s="33"/>
      <c r="U7" s="33"/>
      <c r="V7" s="33"/>
      <c r="W7" s="1"/>
      <c r="X7" s="1"/>
      <c r="Y7" s="1"/>
      <c r="Z7" s="1"/>
      <c r="AA7" s="1"/>
      <c r="AB7" s="1"/>
      <c r="AC7" s="1"/>
      <c r="AD7" s="1"/>
      <c r="AE7" s="1"/>
    </row>
    <row r="8" spans="8:31" ht="13.5">
      <c r="H8" s="145">
        <v>15008</v>
      </c>
      <c r="I8" s="134">
        <v>17</v>
      </c>
      <c r="J8" s="44" t="s">
        <v>34</v>
      </c>
      <c r="K8" s="204">
        <f t="shared" si="0"/>
        <v>17</v>
      </c>
      <c r="L8" s="401">
        <v>7949</v>
      </c>
      <c r="M8" s="63"/>
      <c r="Q8" s="1"/>
      <c r="R8" s="66"/>
      <c r="S8" s="33"/>
      <c r="T8" s="33"/>
      <c r="U8" s="33"/>
      <c r="V8" s="33"/>
      <c r="W8" s="1"/>
      <c r="X8" s="1"/>
      <c r="Y8" s="1"/>
      <c r="Z8" s="1"/>
      <c r="AA8" s="1"/>
      <c r="AB8" s="1"/>
      <c r="AC8" s="1"/>
      <c r="AD8" s="1"/>
      <c r="AE8" s="1"/>
    </row>
    <row r="9" spans="8:31" ht="13.5">
      <c r="H9" s="145">
        <v>13893</v>
      </c>
      <c r="I9" s="134">
        <v>13</v>
      </c>
      <c r="J9" s="44" t="s">
        <v>7</v>
      </c>
      <c r="K9" s="204">
        <f t="shared" si="0"/>
        <v>13</v>
      </c>
      <c r="L9" s="401">
        <v>12733</v>
      </c>
      <c r="M9" s="63"/>
      <c r="Q9" s="1"/>
      <c r="R9" s="66"/>
      <c r="S9" s="33"/>
      <c r="T9" s="33"/>
      <c r="U9" s="33"/>
      <c r="V9" s="33"/>
      <c r="W9" s="1"/>
      <c r="X9" s="1"/>
      <c r="Y9" s="1"/>
      <c r="Z9" s="1"/>
      <c r="AA9" s="1"/>
      <c r="AB9" s="1"/>
      <c r="AC9" s="1"/>
      <c r="AD9" s="1"/>
      <c r="AE9" s="1"/>
    </row>
    <row r="10" spans="8:31" ht="13.5">
      <c r="H10" s="145">
        <v>13678</v>
      </c>
      <c r="I10" s="134">
        <v>40</v>
      </c>
      <c r="J10" s="44" t="s">
        <v>2</v>
      </c>
      <c r="K10" s="204">
        <f t="shared" si="0"/>
        <v>40</v>
      </c>
      <c r="L10" s="401">
        <v>22088</v>
      </c>
      <c r="M10" s="63"/>
      <c r="Q10" s="1"/>
      <c r="R10" s="66"/>
      <c r="S10" s="33"/>
      <c r="T10" s="33"/>
      <c r="U10" s="33"/>
      <c r="V10" s="33"/>
      <c r="W10" s="1"/>
      <c r="X10" s="1"/>
      <c r="Y10" s="1"/>
      <c r="Z10" s="1"/>
      <c r="AA10" s="1"/>
      <c r="AB10" s="1"/>
      <c r="AC10" s="1"/>
      <c r="AD10" s="1"/>
      <c r="AE10" s="1"/>
    </row>
    <row r="11" spans="8:31" ht="13.5">
      <c r="H11" s="145">
        <v>13136</v>
      </c>
      <c r="I11" s="134">
        <v>2</v>
      </c>
      <c r="J11" s="44" t="s">
        <v>6</v>
      </c>
      <c r="K11" s="204">
        <f t="shared" si="0"/>
        <v>2</v>
      </c>
      <c r="L11" s="401">
        <v>955</v>
      </c>
      <c r="M11" s="63"/>
      <c r="Q11" s="1"/>
      <c r="R11" s="66"/>
      <c r="S11" s="33"/>
      <c r="T11" s="33"/>
      <c r="U11" s="33"/>
      <c r="V11" s="33"/>
      <c r="W11" s="1"/>
      <c r="X11" s="1"/>
      <c r="Y11" s="1"/>
      <c r="Z11" s="1"/>
      <c r="AA11" s="1"/>
      <c r="AB11" s="1"/>
      <c r="AC11" s="1"/>
      <c r="AD11" s="1"/>
      <c r="AE11" s="1"/>
    </row>
    <row r="12" spans="8:31" ht="13.5">
      <c r="H12" s="61">
        <v>11024</v>
      </c>
      <c r="I12" s="134">
        <v>38</v>
      </c>
      <c r="J12" s="44" t="s">
        <v>52</v>
      </c>
      <c r="K12" s="204">
        <f t="shared" si="0"/>
        <v>38</v>
      </c>
      <c r="L12" s="401">
        <v>11562</v>
      </c>
      <c r="M12" s="63"/>
      <c r="Q12" s="1"/>
      <c r="R12" s="66"/>
      <c r="S12" s="33"/>
      <c r="T12" s="33"/>
      <c r="U12" s="33"/>
      <c r="V12" s="33"/>
      <c r="W12" s="1"/>
      <c r="X12" s="1"/>
      <c r="Y12" s="1"/>
      <c r="Z12" s="1"/>
      <c r="AA12" s="1"/>
      <c r="AB12" s="1"/>
      <c r="AC12" s="1"/>
      <c r="AD12" s="1"/>
      <c r="AE12" s="1"/>
    </row>
    <row r="13" spans="5:31" ht="14.25" thickBot="1">
      <c r="E13" s="23"/>
      <c r="H13" s="227">
        <v>10143</v>
      </c>
      <c r="I13" s="243">
        <v>34</v>
      </c>
      <c r="J13" s="82" t="s">
        <v>1</v>
      </c>
      <c r="K13" s="204">
        <f t="shared" si="0"/>
        <v>34</v>
      </c>
      <c r="L13" s="402">
        <v>9649</v>
      </c>
      <c r="M13" s="63"/>
      <c r="Q13" s="1"/>
      <c r="R13" s="66"/>
      <c r="S13" s="33"/>
      <c r="T13" s="33"/>
      <c r="U13" s="33"/>
      <c r="V13" s="33"/>
      <c r="W13" s="1"/>
      <c r="X13" s="1"/>
      <c r="Y13" s="1"/>
      <c r="Z13" s="1"/>
      <c r="AA13" s="1"/>
      <c r="AB13" s="1"/>
      <c r="AC13" s="1"/>
      <c r="AD13" s="1"/>
      <c r="AE13" s="1"/>
    </row>
    <row r="14" spans="5:31" ht="14.25" thickTop="1">
      <c r="E14" s="23"/>
      <c r="H14" s="145">
        <v>6239</v>
      </c>
      <c r="I14" s="211">
        <v>36</v>
      </c>
      <c r="J14" s="81" t="s">
        <v>5</v>
      </c>
      <c r="K14" s="176" t="s">
        <v>9</v>
      </c>
      <c r="L14" s="403">
        <v>226130</v>
      </c>
      <c r="M14" s="1"/>
      <c r="N14" s="74"/>
      <c r="Q14" s="1"/>
      <c r="R14" s="66"/>
      <c r="S14" s="33"/>
      <c r="T14" s="33"/>
      <c r="U14" s="33"/>
      <c r="V14" s="33"/>
      <c r="W14" s="1"/>
      <c r="X14" s="1"/>
      <c r="Y14" s="1"/>
      <c r="Z14" s="1"/>
      <c r="AA14" s="1"/>
      <c r="AB14" s="1"/>
      <c r="AC14" s="1"/>
      <c r="AD14" s="1"/>
      <c r="AE14" s="1"/>
    </row>
    <row r="15" spans="8:31" ht="13.5">
      <c r="H15" s="145">
        <v>4081</v>
      </c>
      <c r="I15" s="134">
        <v>26</v>
      </c>
      <c r="J15" s="44" t="s">
        <v>43</v>
      </c>
      <c r="K15" s="70"/>
      <c r="L15" s="34"/>
      <c r="M15" s="1"/>
      <c r="N15" s="74"/>
      <c r="Q15" s="1"/>
      <c r="R15" s="66"/>
      <c r="S15" s="33"/>
      <c r="T15" s="33"/>
      <c r="U15" s="33"/>
      <c r="V15" s="33"/>
      <c r="W15" s="1"/>
      <c r="X15" s="1"/>
      <c r="Y15" s="1"/>
      <c r="Z15" s="1"/>
      <c r="AA15" s="1"/>
      <c r="AB15" s="1"/>
      <c r="AC15" s="1"/>
      <c r="AD15" s="1"/>
      <c r="AE15" s="1"/>
    </row>
    <row r="16" spans="8:31" ht="13.5">
      <c r="H16" s="61">
        <v>2736</v>
      </c>
      <c r="I16" s="134">
        <v>25</v>
      </c>
      <c r="J16" s="44" t="s">
        <v>42</v>
      </c>
      <c r="K16" s="70"/>
      <c r="L16" s="43"/>
      <c r="Q16" s="1"/>
      <c r="R16" s="66"/>
      <c r="S16" s="33"/>
      <c r="T16" s="33"/>
      <c r="U16" s="33"/>
      <c r="V16" s="33"/>
      <c r="W16" s="1"/>
      <c r="X16" s="1"/>
      <c r="Y16" s="1"/>
      <c r="Z16" s="1"/>
      <c r="AA16" s="1"/>
      <c r="AB16" s="1"/>
      <c r="AC16" s="1"/>
      <c r="AD16" s="1"/>
      <c r="AE16" s="1"/>
    </row>
    <row r="17" spans="8:31" ht="13.5">
      <c r="H17" s="145">
        <v>2139</v>
      </c>
      <c r="I17" s="134">
        <v>9</v>
      </c>
      <c r="J17" s="44" t="s">
        <v>28</v>
      </c>
      <c r="L17" s="43"/>
      <c r="Q17" s="1"/>
      <c r="R17" s="66"/>
      <c r="S17" s="33"/>
      <c r="T17" s="33"/>
      <c r="U17" s="33"/>
      <c r="V17" s="33"/>
      <c r="W17" s="1"/>
      <c r="X17" s="1"/>
      <c r="Y17" s="1"/>
      <c r="Z17" s="1"/>
      <c r="AA17" s="1"/>
      <c r="AB17" s="1"/>
      <c r="AC17" s="1"/>
      <c r="AD17" s="1"/>
      <c r="AE17" s="1"/>
    </row>
    <row r="18" spans="8:31" ht="13.5">
      <c r="H18" s="212">
        <v>2041</v>
      </c>
      <c r="I18" s="134">
        <v>24</v>
      </c>
      <c r="J18" s="44" t="s">
        <v>41</v>
      </c>
      <c r="K18" s="1"/>
      <c r="L18" s="74" t="s">
        <v>94</v>
      </c>
      <c r="M18" t="s">
        <v>98</v>
      </c>
      <c r="N18" s="59" t="s">
        <v>121</v>
      </c>
      <c r="Q18" s="1"/>
      <c r="R18" s="66"/>
      <c r="S18" s="33"/>
      <c r="T18" s="33"/>
      <c r="U18" s="33"/>
      <c r="V18" s="33"/>
      <c r="W18" s="1"/>
      <c r="X18" s="1"/>
      <c r="Y18" s="1"/>
      <c r="Z18" s="1"/>
      <c r="AA18" s="1"/>
      <c r="AB18" s="1"/>
      <c r="AC18" s="1"/>
      <c r="AD18" s="1"/>
      <c r="AE18" s="1"/>
    </row>
    <row r="19" spans="8:31" ht="14.25" thickBot="1">
      <c r="H19" s="146">
        <v>1916</v>
      </c>
      <c r="I19" s="134">
        <v>39</v>
      </c>
      <c r="J19" s="44" t="s">
        <v>53</v>
      </c>
      <c r="K19" s="204">
        <f>SUM(I4)</f>
        <v>33</v>
      </c>
      <c r="L19" s="44" t="s">
        <v>0</v>
      </c>
      <c r="M19" s="371">
        <v>36316</v>
      </c>
      <c r="N19" s="146">
        <f>SUM(H4)</f>
        <v>37544</v>
      </c>
      <c r="Q19" s="1"/>
      <c r="R19" s="66"/>
      <c r="S19" s="33"/>
      <c r="T19" s="33"/>
      <c r="U19" s="33"/>
      <c r="V19" s="33"/>
      <c r="W19" s="1"/>
      <c r="X19" s="1"/>
      <c r="Y19" s="1"/>
      <c r="Z19" s="1"/>
      <c r="AA19" s="1"/>
      <c r="AB19" s="1"/>
      <c r="AC19" s="1"/>
      <c r="AD19" s="1"/>
      <c r="AE19" s="1"/>
    </row>
    <row r="20" spans="1:31" ht="13.5">
      <c r="A20" s="86" t="s">
        <v>60</v>
      </c>
      <c r="B20" s="87" t="s">
        <v>77</v>
      </c>
      <c r="C20" s="87" t="s">
        <v>227</v>
      </c>
      <c r="D20" s="87" t="s">
        <v>173</v>
      </c>
      <c r="E20" s="87" t="s">
        <v>75</v>
      </c>
      <c r="F20" s="87" t="s">
        <v>74</v>
      </c>
      <c r="G20" s="88" t="s">
        <v>76</v>
      </c>
      <c r="H20" s="145">
        <v>1544</v>
      </c>
      <c r="I20" s="134">
        <v>1</v>
      </c>
      <c r="J20" s="44" t="s">
        <v>4</v>
      </c>
      <c r="K20" s="204">
        <f aca="true" t="shared" si="1" ref="K20:K28">SUM(I5)</f>
        <v>31</v>
      </c>
      <c r="L20" s="44" t="s">
        <v>99</v>
      </c>
      <c r="M20" s="372">
        <v>31614</v>
      </c>
      <c r="N20" s="146">
        <f aca="true" t="shared" si="2" ref="N20:N28">SUM(H5)</f>
        <v>28613</v>
      </c>
      <c r="Q20" s="1"/>
      <c r="R20" s="66"/>
      <c r="S20" s="33"/>
      <c r="T20" s="33"/>
      <c r="U20" s="33"/>
      <c r="V20" s="33"/>
      <c r="W20" s="1"/>
      <c r="X20" s="1"/>
      <c r="Y20" s="1"/>
      <c r="Z20" s="1"/>
      <c r="AA20" s="1"/>
      <c r="AB20" s="1"/>
      <c r="AC20" s="1"/>
      <c r="AD20" s="1"/>
      <c r="AE20" s="1"/>
    </row>
    <row r="21" spans="1:31" ht="13.5">
      <c r="A21" s="89">
        <v>1</v>
      </c>
      <c r="B21" s="44" t="s">
        <v>0</v>
      </c>
      <c r="C21" s="60">
        <f>SUM(H4)</f>
        <v>37544</v>
      </c>
      <c r="D21" s="9">
        <f>SUM(L4)</f>
        <v>47460</v>
      </c>
      <c r="E21" s="75">
        <f aca="true" t="shared" si="3" ref="E21:E30">SUM(N19/M19*100)</f>
        <v>103.38142967287148</v>
      </c>
      <c r="F21" s="75">
        <f aca="true" t="shared" si="4" ref="F21:F31">SUM(C21/D21*100)</f>
        <v>79.10661609776653</v>
      </c>
      <c r="G21" s="90"/>
      <c r="H21" s="145">
        <v>1053</v>
      </c>
      <c r="I21" s="134">
        <v>14</v>
      </c>
      <c r="J21" s="44" t="s">
        <v>32</v>
      </c>
      <c r="K21" s="204">
        <f t="shared" si="1"/>
        <v>3</v>
      </c>
      <c r="L21" s="44" t="s">
        <v>22</v>
      </c>
      <c r="M21" s="372">
        <v>11006</v>
      </c>
      <c r="N21" s="146">
        <f t="shared" si="2"/>
        <v>26929</v>
      </c>
      <c r="Q21" s="1"/>
      <c r="R21" s="66"/>
      <c r="S21" s="33"/>
      <c r="T21" s="33"/>
      <c r="U21" s="33"/>
      <c r="V21" s="33"/>
      <c r="W21" s="1"/>
      <c r="X21" s="1"/>
      <c r="Y21" s="1"/>
      <c r="Z21" s="1"/>
      <c r="AA21" s="1"/>
      <c r="AB21" s="1"/>
      <c r="AC21" s="1"/>
      <c r="AD21" s="1"/>
      <c r="AE21" s="1"/>
    </row>
    <row r="22" spans="1:31" ht="13.5">
      <c r="A22" s="89">
        <v>2</v>
      </c>
      <c r="B22" s="44" t="s">
        <v>99</v>
      </c>
      <c r="C22" s="60">
        <f aca="true" t="shared" si="5" ref="C22:C30">SUM(H5)</f>
        <v>28613</v>
      </c>
      <c r="D22" s="9">
        <f aca="true" t="shared" si="6" ref="D22:D30">SUM(L5)</f>
        <v>35354</v>
      </c>
      <c r="E22" s="75">
        <f t="shared" si="3"/>
        <v>90.50737015246409</v>
      </c>
      <c r="F22" s="75">
        <f t="shared" si="4"/>
        <v>80.93285059682073</v>
      </c>
      <c r="G22" s="90"/>
      <c r="H22" s="145">
        <v>989</v>
      </c>
      <c r="I22" s="134">
        <v>12</v>
      </c>
      <c r="J22" s="44" t="s">
        <v>31</v>
      </c>
      <c r="K22" s="204">
        <f t="shared" si="1"/>
        <v>16</v>
      </c>
      <c r="L22" s="44" t="s">
        <v>3</v>
      </c>
      <c r="M22" s="372">
        <v>9474</v>
      </c>
      <c r="N22" s="146">
        <f t="shared" si="2"/>
        <v>17274</v>
      </c>
      <c r="Q22" s="1"/>
      <c r="R22" s="66"/>
      <c r="S22" s="33"/>
      <c r="T22" s="33"/>
      <c r="U22" s="33"/>
      <c r="V22" s="33"/>
      <c r="W22" s="1"/>
      <c r="X22" s="1"/>
      <c r="Y22" s="1"/>
      <c r="Z22" s="1"/>
      <c r="AA22" s="1"/>
      <c r="AB22" s="1"/>
      <c r="AC22" s="1"/>
      <c r="AD22" s="1"/>
      <c r="AE22" s="1"/>
    </row>
    <row r="23" spans="1:31" ht="13.5">
      <c r="A23" s="89">
        <v>3</v>
      </c>
      <c r="B23" s="44" t="s">
        <v>22</v>
      </c>
      <c r="C23" s="60">
        <f t="shared" si="5"/>
        <v>26929</v>
      </c>
      <c r="D23" s="9">
        <f t="shared" si="6"/>
        <v>24857</v>
      </c>
      <c r="E23" s="75">
        <f t="shared" si="3"/>
        <v>244.6756314737416</v>
      </c>
      <c r="F23" s="75">
        <f t="shared" si="4"/>
        <v>108.33568009011547</v>
      </c>
      <c r="G23" s="90"/>
      <c r="H23" s="145">
        <v>953</v>
      </c>
      <c r="I23" s="134">
        <v>22</v>
      </c>
      <c r="J23" s="44" t="s">
        <v>39</v>
      </c>
      <c r="K23" s="204">
        <f t="shared" si="1"/>
        <v>17</v>
      </c>
      <c r="L23" s="44" t="s">
        <v>34</v>
      </c>
      <c r="M23" s="372">
        <v>14154</v>
      </c>
      <c r="N23" s="146">
        <f t="shared" si="2"/>
        <v>15008</v>
      </c>
      <c r="Q23" s="1"/>
      <c r="R23" s="66"/>
      <c r="S23" s="33"/>
      <c r="T23" s="33"/>
      <c r="U23" s="33"/>
      <c r="V23" s="33"/>
      <c r="W23" s="1"/>
      <c r="X23" s="1"/>
      <c r="Y23" s="1"/>
      <c r="Z23" s="1"/>
      <c r="AA23" s="1"/>
      <c r="AB23" s="1"/>
      <c r="AC23" s="1"/>
      <c r="AD23" s="1"/>
      <c r="AE23" s="1"/>
    </row>
    <row r="24" spans="1:31" ht="13.5">
      <c r="A24" s="89">
        <v>4</v>
      </c>
      <c r="B24" s="44" t="s">
        <v>3</v>
      </c>
      <c r="C24" s="60">
        <f t="shared" si="5"/>
        <v>17274</v>
      </c>
      <c r="D24" s="9">
        <f t="shared" si="6"/>
        <v>13753</v>
      </c>
      <c r="E24" s="75">
        <f t="shared" si="3"/>
        <v>182.3305889803673</v>
      </c>
      <c r="F24" s="75">
        <f t="shared" si="4"/>
        <v>125.60168690467535</v>
      </c>
      <c r="G24" s="90"/>
      <c r="H24" s="145">
        <v>579</v>
      </c>
      <c r="I24" s="134">
        <v>4</v>
      </c>
      <c r="J24" s="44" t="s">
        <v>23</v>
      </c>
      <c r="K24" s="204">
        <f t="shared" si="1"/>
        <v>13</v>
      </c>
      <c r="L24" s="44" t="s">
        <v>7</v>
      </c>
      <c r="M24" s="372">
        <v>15270</v>
      </c>
      <c r="N24" s="146">
        <f t="shared" si="2"/>
        <v>13893</v>
      </c>
      <c r="Q24" s="1"/>
      <c r="R24" s="66"/>
      <c r="S24" s="33"/>
      <c r="T24" s="33"/>
      <c r="U24" s="33"/>
      <c r="V24" s="33"/>
      <c r="W24" s="1"/>
      <c r="X24" s="1"/>
      <c r="Y24" s="1"/>
      <c r="Z24" s="1"/>
      <c r="AA24" s="1"/>
      <c r="AB24" s="1"/>
      <c r="AC24" s="1"/>
      <c r="AD24" s="1"/>
      <c r="AE24" s="1"/>
    </row>
    <row r="25" spans="1:31" ht="13.5">
      <c r="A25" s="89">
        <v>5</v>
      </c>
      <c r="B25" s="44" t="s">
        <v>34</v>
      </c>
      <c r="C25" s="60">
        <f t="shared" si="5"/>
        <v>15008</v>
      </c>
      <c r="D25" s="9">
        <f t="shared" si="6"/>
        <v>7949</v>
      </c>
      <c r="E25" s="75">
        <f t="shared" si="3"/>
        <v>106.03363006923838</v>
      </c>
      <c r="F25" s="75">
        <f t="shared" si="4"/>
        <v>188.80362309724495</v>
      </c>
      <c r="G25" s="100"/>
      <c r="H25" s="145">
        <v>505</v>
      </c>
      <c r="I25" s="134">
        <v>19</v>
      </c>
      <c r="J25" s="44" t="s">
        <v>36</v>
      </c>
      <c r="K25" s="204">
        <f t="shared" si="1"/>
        <v>40</v>
      </c>
      <c r="L25" s="44" t="s">
        <v>2</v>
      </c>
      <c r="M25" s="372">
        <v>25668</v>
      </c>
      <c r="N25" s="146">
        <f t="shared" si="2"/>
        <v>13678</v>
      </c>
      <c r="Q25" s="1"/>
      <c r="R25" s="66"/>
      <c r="S25" s="33"/>
      <c r="T25" s="33"/>
      <c r="U25" s="33"/>
      <c r="V25" s="33"/>
      <c r="W25" s="1"/>
      <c r="X25" s="1"/>
      <c r="Y25" s="1"/>
      <c r="Z25" s="1"/>
      <c r="AA25" s="1"/>
      <c r="AB25" s="1"/>
      <c r="AC25" s="1"/>
      <c r="AD25" s="1"/>
      <c r="AE25" s="1"/>
    </row>
    <row r="26" spans="1:31" ht="13.5">
      <c r="A26" s="89">
        <v>6</v>
      </c>
      <c r="B26" s="44" t="s">
        <v>7</v>
      </c>
      <c r="C26" s="60">
        <f t="shared" si="5"/>
        <v>13893</v>
      </c>
      <c r="D26" s="9">
        <f t="shared" si="6"/>
        <v>12733</v>
      </c>
      <c r="E26" s="75">
        <f t="shared" si="3"/>
        <v>90.98231827111985</v>
      </c>
      <c r="F26" s="75">
        <f t="shared" si="4"/>
        <v>109.11018613052698</v>
      </c>
      <c r="G26" s="90"/>
      <c r="H26" s="145">
        <v>467</v>
      </c>
      <c r="I26" s="134">
        <v>10</v>
      </c>
      <c r="J26" s="44" t="s">
        <v>29</v>
      </c>
      <c r="K26" s="204">
        <f t="shared" si="1"/>
        <v>2</v>
      </c>
      <c r="L26" s="44" t="s">
        <v>6</v>
      </c>
      <c r="M26" s="372">
        <v>22129</v>
      </c>
      <c r="N26" s="146">
        <f t="shared" si="2"/>
        <v>13136</v>
      </c>
      <c r="Q26" s="1"/>
      <c r="R26" s="66"/>
      <c r="S26" s="33"/>
      <c r="T26" s="33"/>
      <c r="U26" s="33"/>
      <c r="V26" s="33"/>
      <c r="W26" s="1"/>
      <c r="X26" s="1"/>
      <c r="Y26" s="1"/>
      <c r="Z26" s="1"/>
      <c r="AA26" s="1"/>
      <c r="AB26" s="1"/>
      <c r="AC26" s="1"/>
      <c r="AD26" s="1"/>
      <c r="AE26" s="1"/>
    </row>
    <row r="27" spans="1:31" ht="13.5">
      <c r="A27" s="89">
        <v>7</v>
      </c>
      <c r="B27" s="44" t="s">
        <v>2</v>
      </c>
      <c r="C27" s="60">
        <f t="shared" si="5"/>
        <v>13678</v>
      </c>
      <c r="D27" s="9">
        <f t="shared" si="6"/>
        <v>22088</v>
      </c>
      <c r="E27" s="75">
        <f t="shared" si="3"/>
        <v>53.28814087579866</v>
      </c>
      <c r="F27" s="75">
        <f t="shared" si="4"/>
        <v>61.92502716407099</v>
      </c>
      <c r="G27" s="90"/>
      <c r="H27" s="145">
        <v>316</v>
      </c>
      <c r="I27" s="134">
        <v>32</v>
      </c>
      <c r="J27" s="44" t="s">
        <v>49</v>
      </c>
      <c r="K27" s="204">
        <f t="shared" si="1"/>
        <v>38</v>
      </c>
      <c r="L27" s="44" t="s">
        <v>52</v>
      </c>
      <c r="M27" s="372">
        <v>10266</v>
      </c>
      <c r="N27" s="146">
        <f t="shared" si="2"/>
        <v>11024</v>
      </c>
      <c r="Q27" s="1"/>
      <c r="R27" s="66"/>
      <c r="S27" s="33"/>
      <c r="T27" s="33"/>
      <c r="U27" s="33"/>
      <c r="V27" s="33"/>
      <c r="W27" s="1"/>
      <c r="X27" s="1"/>
      <c r="Y27" s="1"/>
      <c r="Z27" s="1"/>
      <c r="AA27" s="1"/>
      <c r="AB27" s="1"/>
      <c r="AC27" s="1"/>
      <c r="AD27" s="1"/>
      <c r="AE27" s="1"/>
    </row>
    <row r="28" spans="1:31" ht="14.25" thickBot="1">
      <c r="A28" s="89">
        <v>8</v>
      </c>
      <c r="B28" s="44" t="s">
        <v>6</v>
      </c>
      <c r="C28" s="60">
        <f t="shared" si="5"/>
        <v>13136</v>
      </c>
      <c r="D28" s="9">
        <f t="shared" si="6"/>
        <v>955</v>
      </c>
      <c r="E28" s="75">
        <f t="shared" si="3"/>
        <v>59.36101947670478</v>
      </c>
      <c r="F28" s="75">
        <f t="shared" si="4"/>
        <v>1375.497382198953</v>
      </c>
      <c r="G28" s="101"/>
      <c r="H28" s="145">
        <v>124</v>
      </c>
      <c r="I28" s="134">
        <v>18</v>
      </c>
      <c r="J28" s="44" t="s">
        <v>35</v>
      </c>
      <c r="K28" s="204">
        <f t="shared" si="1"/>
        <v>34</v>
      </c>
      <c r="L28" s="82" t="s">
        <v>1</v>
      </c>
      <c r="M28" s="372">
        <v>12032</v>
      </c>
      <c r="N28" s="146">
        <f t="shared" si="2"/>
        <v>10143</v>
      </c>
      <c r="Q28" s="1"/>
      <c r="R28" s="66"/>
      <c r="S28" s="33"/>
      <c r="T28" s="33"/>
      <c r="U28" s="33"/>
      <c r="V28" s="33"/>
      <c r="W28" s="1"/>
      <c r="X28" s="1"/>
      <c r="Y28" s="1"/>
      <c r="Z28" s="1"/>
      <c r="AA28" s="1"/>
      <c r="AB28" s="1"/>
      <c r="AC28" s="1"/>
      <c r="AD28" s="1"/>
      <c r="AE28" s="1"/>
    </row>
    <row r="29" spans="1:31" ht="13.5">
      <c r="A29" s="89">
        <v>9</v>
      </c>
      <c r="B29" s="44" t="s">
        <v>52</v>
      </c>
      <c r="C29" s="60">
        <f t="shared" si="5"/>
        <v>11024</v>
      </c>
      <c r="D29" s="9">
        <f t="shared" si="6"/>
        <v>11562</v>
      </c>
      <c r="E29" s="75">
        <f t="shared" si="3"/>
        <v>107.3835963374245</v>
      </c>
      <c r="F29" s="75">
        <f t="shared" si="4"/>
        <v>95.34682580868362</v>
      </c>
      <c r="G29" s="100"/>
      <c r="H29" s="145">
        <v>78</v>
      </c>
      <c r="I29" s="134">
        <v>20</v>
      </c>
      <c r="J29" s="44" t="s">
        <v>37</v>
      </c>
      <c r="K29" s="1"/>
      <c r="L29" t="s">
        <v>95</v>
      </c>
      <c r="M29" s="380">
        <v>218185</v>
      </c>
      <c r="N29" s="379">
        <f>SUM(H44)</f>
        <v>213198</v>
      </c>
      <c r="Q29" s="1"/>
      <c r="R29" s="66"/>
      <c r="S29" s="33"/>
      <c r="T29" s="33"/>
      <c r="U29" s="33"/>
      <c r="V29" s="33"/>
      <c r="W29" s="1"/>
      <c r="X29" s="1"/>
      <c r="Y29" s="1"/>
      <c r="Z29" s="1"/>
      <c r="AA29" s="1"/>
      <c r="AB29" s="1"/>
      <c r="AC29" s="1"/>
      <c r="AD29" s="1"/>
      <c r="AE29" s="1"/>
    </row>
    <row r="30" spans="1:31" ht="14.25" thickBot="1">
      <c r="A30" s="102">
        <v>10</v>
      </c>
      <c r="B30" s="82" t="s">
        <v>1</v>
      </c>
      <c r="C30" s="60">
        <f t="shared" si="5"/>
        <v>10143</v>
      </c>
      <c r="D30" s="9">
        <f t="shared" si="6"/>
        <v>9649</v>
      </c>
      <c r="E30" s="85">
        <f t="shared" si="3"/>
        <v>84.3001994680851</v>
      </c>
      <c r="F30" s="91">
        <f t="shared" si="4"/>
        <v>105.11970152347394</v>
      </c>
      <c r="G30" s="103"/>
      <c r="H30" s="145">
        <v>69</v>
      </c>
      <c r="I30" s="134">
        <v>21</v>
      </c>
      <c r="J30" s="116" t="s">
        <v>38</v>
      </c>
      <c r="K30" s="1"/>
      <c r="Q30" s="1"/>
      <c r="R30" s="66"/>
      <c r="S30" s="33"/>
      <c r="T30" s="33"/>
      <c r="U30" s="33"/>
      <c r="V30" s="33"/>
      <c r="W30" s="1"/>
      <c r="X30" s="1"/>
      <c r="Y30" s="1"/>
      <c r="Z30" s="1"/>
      <c r="AA30" s="1"/>
      <c r="AB30" s="1"/>
      <c r="AC30" s="1"/>
      <c r="AD30" s="1"/>
      <c r="AE30" s="1"/>
    </row>
    <row r="31" spans="1:31" ht="14.25" thickBot="1">
      <c r="A31" s="93"/>
      <c r="B31" s="94" t="s">
        <v>83</v>
      </c>
      <c r="C31" s="95">
        <f>SUM(H44)</f>
        <v>213198</v>
      </c>
      <c r="D31" s="95">
        <f>SUM(L14)</f>
        <v>226130</v>
      </c>
      <c r="E31" s="98">
        <f>SUM(N29/M29*100)</f>
        <v>97.71432499942709</v>
      </c>
      <c r="F31" s="91">
        <f t="shared" si="4"/>
        <v>94.28116570114537</v>
      </c>
      <c r="G31" s="99"/>
      <c r="H31" s="145">
        <v>63</v>
      </c>
      <c r="I31" s="134">
        <v>15</v>
      </c>
      <c r="J31" s="177" t="s">
        <v>33</v>
      </c>
      <c r="K31" s="1"/>
      <c r="L31" s="74"/>
      <c r="M31" s="33"/>
      <c r="N31" s="33"/>
      <c r="Q31" s="1"/>
      <c r="R31" s="66"/>
      <c r="S31" s="33"/>
      <c r="T31" s="33"/>
      <c r="U31" s="33"/>
      <c r="V31" s="33"/>
      <c r="W31" s="1"/>
      <c r="X31" s="1"/>
      <c r="Y31" s="1"/>
      <c r="Z31" s="1"/>
      <c r="AA31" s="1"/>
      <c r="AB31" s="1"/>
      <c r="AC31" s="1"/>
      <c r="AD31" s="1"/>
      <c r="AE31" s="1"/>
    </row>
    <row r="32" spans="8:31" ht="13.5">
      <c r="H32" s="146">
        <v>36</v>
      </c>
      <c r="I32" s="134">
        <v>11</v>
      </c>
      <c r="J32" s="177" t="s">
        <v>30</v>
      </c>
      <c r="K32" s="1"/>
      <c r="L32" s="74"/>
      <c r="M32" s="33"/>
      <c r="N32" s="33"/>
      <c r="Q32" s="1"/>
      <c r="R32" s="66"/>
      <c r="S32" s="33"/>
      <c r="T32" s="33"/>
      <c r="U32" s="33"/>
      <c r="V32" s="33"/>
      <c r="W32" s="1"/>
      <c r="X32" s="1"/>
      <c r="Y32" s="1"/>
      <c r="Z32" s="1"/>
      <c r="AA32" s="1"/>
      <c r="AB32" s="1"/>
      <c r="AC32" s="1"/>
      <c r="AD32" s="1"/>
      <c r="AE32" s="1"/>
    </row>
    <row r="33" spans="3:31" ht="13.5">
      <c r="C33" s="33"/>
      <c r="D33" s="1"/>
      <c r="E33" s="24"/>
      <c r="H33" s="145">
        <v>16</v>
      </c>
      <c r="I33" s="134">
        <v>37</v>
      </c>
      <c r="J33" s="177" t="s">
        <v>51</v>
      </c>
      <c r="K33" s="1"/>
      <c r="L33" s="74"/>
      <c r="M33" s="33"/>
      <c r="N33" s="33"/>
      <c r="Q33" s="1"/>
      <c r="R33" s="66"/>
      <c r="S33" s="33"/>
      <c r="T33" s="33"/>
      <c r="U33" s="33"/>
      <c r="V33" s="33"/>
      <c r="W33" s="1"/>
      <c r="X33" s="1"/>
      <c r="Y33" s="1"/>
      <c r="Z33" s="1"/>
      <c r="AA33" s="1"/>
      <c r="AB33" s="1"/>
      <c r="AC33" s="1"/>
      <c r="AD33" s="1"/>
      <c r="AE33" s="1"/>
    </row>
    <row r="34" spans="8:31" ht="13.5">
      <c r="H34" s="61">
        <v>6</v>
      </c>
      <c r="I34" s="134">
        <v>6</v>
      </c>
      <c r="J34" s="177" t="s">
        <v>25</v>
      </c>
      <c r="K34" s="1"/>
      <c r="L34" s="74"/>
      <c r="M34" s="33"/>
      <c r="N34" s="33"/>
      <c r="Q34" s="1"/>
      <c r="R34" s="66"/>
      <c r="S34" s="33"/>
      <c r="T34" s="33"/>
      <c r="U34" s="33"/>
      <c r="V34" s="33"/>
      <c r="W34" s="1"/>
      <c r="X34" s="1"/>
      <c r="Y34" s="1"/>
      <c r="Z34" s="1"/>
      <c r="AA34" s="1"/>
      <c r="AB34" s="1"/>
      <c r="AC34" s="1"/>
      <c r="AD34" s="1"/>
      <c r="AE34" s="1"/>
    </row>
    <row r="35" spans="3:31" ht="13.5">
      <c r="C35" s="33"/>
      <c r="D35" s="1"/>
      <c r="E35" s="24"/>
      <c r="F35" s="1"/>
      <c r="H35" s="212">
        <v>4</v>
      </c>
      <c r="I35" s="134">
        <v>5</v>
      </c>
      <c r="J35" s="177" t="s">
        <v>24</v>
      </c>
      <c r="K35" s="1"/>
      <c r="L35" s="74"/>
      <c r="M35" s="33"/>
      <c r="N35" s="33"/>
      <c r="Q35" s="1"/>
      <c r="R35" s="66"/>
      <c r="S35" s="33"/>
      <c r="T35" s="33"/>
      <c r="U35" s="33"/>
      <c r="V35" s="33"/>
      <c r="W35" s="1"/>
      <c r="X35" s="1"/>
      <c r="Y35" s="1"/>
      <c r="Z35" s="1"/>
      <c r="AA35" s="1"/>
      <c r="AB35" s="1"/>
      <c r="AC35" s="1"/>
      <c r="AD35" s="1"/>
      <c r="AE35" s="1"/>
    </row>
    <row r="36" spans="8:31" ht="13.5">
      <c r="H36" s="146">
        <v>1</v>
      </c>
      <c r="I36" s="134">
        <v>23</v>
      </c>
      <c r="J36" s="177" t="s">
        <v>40</v>
      </c>
      <c r="K36" s="1"/>
      <c r="L36" s="74"/>
      <c r="M36" s="33"/>
      <c r="N36" s="33"/>
      <c r="Q36" s="1"/>
      <c r="R36" s="66"/>
      <c r="S36" s="33"/>
      <c r="T36" s="33"/>
      <c r="U36" s="33"/>
      <c r="V36" s="33"/>
      <c r="W36" s="1"/>
      <c r="X36" s="1"/>
      <c r="Y36" s="1"/>
      <c r="Z36" s="1"/>
      <c r="AA36" s="1"/>
      <c r="AB36" s="1"/>
      <c r="AC36" s="1"/>
      <c r="AD36" s="1"/>
      <c r="AE36" s="1"/>
    </row>
    <row r="37" spans="8:31" ht="13.5">
      <c r="H37" s="145">
        <v>1</v>
      </c>
      <c r="I37" s="134">
        <v>28</v>
      </c>
      <c r="J37" s="177" t="s">
        <v>45</v>
      </c>
      <c r="K37" s="1"/>
      <c r="L37" s="74"/>
      <c r="M37" s="33"/>
      <c r="N37" s="33"/>
      <c r="Q37" s="1"/>
      <c r="R37" s="66"/>
      <c r="S37" s="33"/>
      <c r="T37" s="33"/>
      <c r="U37" s="33"/>
      <c r="V37" s="33"/>
      <c r="W37" s="1"/>
      <c r="X37" s="1"/>
      <c r="Y37" s="1"/>
      <c r="Z37" s="1"/>
      <c r="AA37" s="1"/>
      <c r="AB37" s="1"/>
      <c r="AC37" s="1"/>
      <c r="AD37" s="1"/>
      <c r="AE37" s="1"/>
    </row>
    <row r="38" spans="8:31" ht="13.5">
      <c r="H38" s="145">
        <v>0</v>
      </c>
      <c r="I38" s="134">
        <v>7</v>
      </c>
      <c r="J38" s="177" t="s">
        <v>26</v>
      </c>
      <c r="K38" s="1"/>
      <c r="L38" s="74"/>
      <c r="M38" s="33"/>
      <c r="N38" s="33"/>
      <c r="Q38" s="1"/>
      <c r="R38" s="66"/>
      <c r="S38" s="33"/>
      <c r="T38" s="33"/>
      <c r="U38" s="33"/>
      <c r="V38" s="33"/>
      <c r="W38" s="1"/>
      <c r="X38" s="1"/>
      <c r="Y38" s="1"/>
      <c r="Z38" s="1"/>
      <c r="AA38" s="1"/>
      <c r="AB38" s="1"/>
      <c r="AC38" s="1"/>
      <c r="AD38" s="1"/>
      <c r="AE38" s="1"/>
    </row>
    <row r="39" spans="8:31" ht="13.5">
      <c r="H39" s="145">
        <v>0</v>
      </c>
      <c r="I39" s="134">
        <v>8</v>
      </c>
      <c r="J39" s="177" t="s">
        <v>27</v>
      </c>
      <c r="K39" s="1"/>
      <c r="L39" s="74"/>
      <c r="M39" s="33"/>
      <c r="N39" s="33"/>
      <c r="Q39" s="1"/>
      <c r="R39" s="66"/>
      <c r="S39" s="33"/>
      <c r="T39" s="33"/>
      <c r="U39" s="33"/>
      <c r="V39" s="33"/>
      <c r="W39" s="1"/>
      <c r="X39" s="1"/>
      <c r="Y39" s="1"/>
      <c r="Z39" s="1"/>
      <c r="AA39" s="1"/>
      <c r="AB39" s="1"/>
      <c r="AC39" s="1"/>
      <c r="AD39" s="1"/>
      <c r="AE39" s="1"/>
    </row>
    <row r="40" spans="8:31" ht="13.5">
      <c r="H40" s="145">
        <v>0</v>
      </c>
      <c r="I40" s="134">
        <v>27</v>
      </c>
      <c r="J40" s="177" t="s">
        <v>44</v>
      </c>
      <c r="K40" s="1"/>
      <c r="L40" s="74"/>
      <c r="M40" s="33"/>
      <c r="N40" s="33"/>
      <c r="Q40" s="1"/>
      <c r="R40" s="66"/>
      <c r="S40" s="33"/>
      <c r="T40" s="33"/>
      <c r="U40" s="33"/>
      <c r="V40" s="33"/>
      <c r="W40" s="1"/>
      <c r="X40" s="1"/>
      <c r="Y40" s="1"/>
      <c r="Z40" s="1"/>
      <c r="AA40" s="1"/>
      <c r="AB40" s="1"/>
      <c r="AC40" s="1"/>
      <c r="AD40" s="1"/>
      <c r="AE40" s="1"/>
    </row>
    <row r="41" spans="8:31" ht="13.5">
      <c r="H41" s="145">
        <v>0</v>
      </c>
      <c r="I41" s="134">
        <v>29</v>
      </c>
      <c r="J41" s="177" t="s">
        <v>80</v>
      </c>
      <c r="K41" s="1"/>
      <c r="L41" s="1"/>
      <c r="N41" s="33"/>
      <c r="Q41" s="1"/>
      <c r="R41" s="66"/>
      <c r="S41" s="33"/>
      <c r="T41" s="33"/>
      <c r="U41" s="33"/>
      <c r="V41" s="33"/>
      <c r="W41" s="1"/>
      <c r="X41" s="1"/>
      <c r="Y41" s="1"/>
      <c r="Z41" s="1"/>
      <c r="AA41" s="1"/>
      <c r="AB41" s="1"/>
      <c r="AC41" s="1"/>
      <c r="AD41" s="1"/>
      <c r="AE41" s="1"/>
    </row>
    <row r="42" spans="8:31" ht="13.5">
      <c r="H42" s="145">
        <v>0</v>
      </c>
      <c r="I42" s="134">
        <v>30</v>
      </c>
      <c r="J42" s="177" t="s">
        <v>47</v>
      </c>
      <c r="K42" s="1"/>
      <c r="L42" s="1"/>
      <c r="M42" s="66"/>
      <c r="N42" s="33"/>
      <c r="Q42" s="1"/>
      <c r="R42" s="66"/>
      <c r="S42" s="33"/>
      <c r="T42" s="33"/>
      <c r="U42" s="33"/>
      <c r="V42" s="33"/>
      <c r="W42" s="1"/>
      <c r="X42" s="1"/>
      <c r="Y42" s="1"/>
      <c r="Z42" s="1"/>
      <c r="AA42" s="1"/>
      <c r="AB42" s="1"/>
      <c r="AC42" s="1"/>
      <c r="AD42" s="1"/>
      <c r="AE42" s="1"/>
    </row>
    <row r="43" spans="8:31" ht="13.5">
      <c r="H43" s="145">
        <v>0</v>
      </c>
      <c r="I43" s="134">
        <v>35</v>
      </c>
      <c r="J43" s="81" t="s">
        <v>50</v>
      </c>
      <c r="K43" s="1"/>
      <c r="L43" s="1"/>
      <c r="M43" s="66"/>
      <c r="N43" s="33"/>
      <c r="Q43" s="1"/>
      <c r="R43" s="66"/>
      <c r="S43" s="41"/>
      <c r="T43" s="41"/>
      <c r="U43" s="4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8:31" ht="13.5">
      <c r="H44" s="208">
        <f>SUM(H4:H43)</f>
        <v>213198</v>
      </c>
      <c r="I44" s="134"/>
      <c r="J44" s="5" t="s">
        <v>72</v>
      </c>
      <c r="K44" s="1"/>
      <c r="L44" s="1"/>
      <c r="M44" s="66"/>
      <c r="N44" s="33"/>
      <c r="Q44" s="1"/>
      <c r="R44" s="66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1:31" ht="13.5">
      <c r="K45" s="1"/>
      <c r="L45" s="1"/>
      <c r="M45" s="66"/>
      <c r="N45" s="33"/>
      <c r="Q45" s="1"/>
      <c r="R45" s="180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2:31" ht="13.5">
      <c r="L46" s="1"/>
      <c r="M46" s="66"/>
      <c r="N46" s="33"/>
      <c r="Q46" s="1"/>
      <c r="R46" s="178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2:31" ht="13.5">
      <c r="L47" s="1"/>
      <c r="M47" s="66"/>
      <c r="N47" s="33"/>
      <c r="Q47" s="1"/>
      <c r="R47" s="179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1"/>
    </row>
    <row r="48" spans="3:31" ht="13.5">
      <c r="C48" s="1"/>
      <c r="D48" s="1"/>
      <c r="E48" s="1"/>
      <c r="F48" s="1"/>
      <c r="G48" s="1"/>
      <c r="H48" s="226" t="s">
        <v>14</v>
      </c>
      <c r="I48" s="147"/>
      <c r="J48" s="1"/>
      <c r="K48" s="1"/>
      <c r="L48" s="1"/>
      <c r="M48" s="66"/>
      <c r="N48" s="33"/>
      <c r="Q48" s="1"/>
      <c r="R48" s="66"/>
      <c r="S48" s="33"/>
      <c r="T48" s="33"/>
      <c r="U48" s="33"/>
      <c r="V48" s="33"/>
      <c r="W48" s="1"/>
      <c r="X48" s="1"/>
      <c r="Y48" s="1"/>
      <c r="Z48" s="1"/>
      <c r="AA48" s="1"/>
      <c r="AB48" s="1"/>
      <c r="AC48" s="1"/>
      <c r="AD48" s="1"/>
      <c r="AE48" s="1"/>
    </row>
    <row r="49" spans="1:31" ht="13.5">
      <c r="A49" s="1"/>
      <c r="B49" s="1"/>
      <c r="C49" s="1"/>
      <c r="D49" s="1"/>
      <c r="E49" s="1"/>
      <c r="F49" s="1"/>
      <c r="G49" s="1"/>
      <c r="H49" s="155" t="s">
        <v>238</v>
      </c>
      <c r="I49" s="134"/>
      <c r="J49" s="11" t="s">
        <v>21</v>
      </c>
      <c r="K49" s="5"/>
      <c r="L49" s="374" t="s">
        <v>236</v>
      </c>
      <c r="M49" s="133"/>
      <c r="Q49" s="1"/>
      <c r="R49" s="66"/>
      <c r="S49" s="33"/>
      <c r="T49" s="33"/>
      <c r="U49" s="33"/>
      <c r="V49" s="33"/>
      <c r="W49" s="1"/>
      <c r="X49" s="1"/>
      <c r="Y49" s="1"/>
      <c r="Z49" s="1"/>
      <c r="AA49" s="1"/>
      <c r="AB49" s="1"/>
      <c r="AC49" s="1"/>
      <c r="AD49" s="1"/>
      <c r="AE49" s="1"/>
    </row>
    <row r="50" spans="1:31" ht="13.5">
      <c r="A50" s="1"/>
      <c r="B50" s="1"/>
      <c r="C50" s="1"/>
      <c r="D50" s="1"/>
      <c r="E50" s="1"/>
      <c r="F50" s="1"/>
      <c r="G50" s="1"/>
      <c r="H50" s="146">
        <v>53990</v>
      </c>
      <c r="I50" s="134">
        <v>16</v>
      </c>
      <c r="J50" s="44" t="s">
        <v>3</v>
      </c>
      <c r="K50" s="209">
        <f>SUM(I50)</f>
        <v>16</v>
      </c>
      <c r="L50" s="375">
        <v>56854</v>
      </c>
      <c r="M50" s="63"/>
      <c r="Q50" s="1"/>
      <c r="R50" s="66"/>
      <c r="S50" s="33"/>
      <c r="T50" s="33"/>
      <c r="U50" s="33"/>
      <c r="V50" s="33"/>
      <c r="W50" s="1"/>
      <c r="X50" s="1"/>
      <c r="Y50" s="1"/>
      <c r="Z50" s="1"/>
      <c r="AA50" s="1"/>
      <c r="AB50" s="1"/>
      <c r="AC50" s="1"/>
      <c r="AD50" s="1"/>
      <c r="AE50" s="1"/>
    </row>
    <row r="51" spans="1:31" ht="13.5">
      <c r="A51" s="1"/>
      <c r="B51" s="1"/>
      <c r="C51" s="1"/>
      <c r="D51" s="1"/>
      <c r="E51" s="1"/>
      <c r="F51" s="1"/>
      <c r="G51" s="1"/>
      <c r="H51" s="61">
        <v>4245</v>
      </c>
      <c r="I51" s="134">
        <v>26</v>
      </c>
      <c r="J51" s="44" t="s">
        <v>43</v>
      </c>
      <c r="K51" s="209">
        <f aca="true" t="shared" si="7" ref="K51:K59">SUM(I51)</f>
        <v>26</v>
      </c>
      <c r="L51" s="375">
        <v>3703</v>
      </c>
      <c r="M51" s="63"/>
      <c r="Q51" s="1"/>
      <c r="R51" s="66"/>
      <c r="S51" s="33"/>
      <c r="T51" s="33"/>
      <c r="U51" s="33"/>
      <c r="V51" s="33"/>
      <c r="W51" s="1"/>
      <c r="X51" s="1"/>
      <c r="Y51" s="1"/>
      <c r="Z51" s="1"/>
      <c r="AA51" s="1"/>
      <c r="AB51" s="1"/>
      <c r="AC51" s="1"/>
      <c r="AD51" s="1"/>
      <c r="AE51" s="1"/>
    </row>
    <row r="52" spans="1:31" ht="14.25" thickBot="1">
      <c r="A52" s="1"/>
      <c r="B52" s="1"/>
      <c r="C52" s="1"/>
      <c r="D52" s="1"/>
      <c r="E52" s="1"/>
      <c r="F52" s="1"/>
      <c r="G52" s="1"/>
      <c r="H52" s="61">
        <v>3905</v>
      </c>
      <c r="I52" s="134">
        <v>40</v>
      </c>
      <c r="J52" s="44" t="s">
        <v>2</v>
      </c>
      <c r="K52" s="209">
        <f t="shared" si="7"/>
        <v>40</v>
      </c>
      <c r="L52" s="375">
        <v>2231</v>
      </c>
      <c r="M52" s="63"/>
      <c r="Q52" s="1"/>
      <c r="R52" s="66"/>
      <c r="S52" s="33"/>
      <c r="T52" s="33"/>
      <c r="U52" s="33"/>
      <c r="V52" s="33"/>
      <c r="W52" s="1"/>
      <c r="X52" s="1"/>
      <c r="Y52" s="1"/>
      <c r="Z52" s="1"/>
      <c r="AA52" s="1"/>
      <c r="AB52" s="1"/>
      <c r="AC52" s="1"/>
      <c r="AD52" s="1"/>
      <c r="AE52" s="1"/>
    </row>
    <row r="53" spans="1:31" ht="13.5">
      <c r="A53" s="86" t="s">
        <v>60</v>
      </c>
      <c r="B53" s="87" t="s">
        <v>77</v>
      </c>
      <c r="C53" s="87" t="s">
        <v>227</v>
      </c>
      <c r="D53" s="87" t="s">
        <v>173</v>
      </c>
      <c r="E53" s="87" t="s">
        <v>75</v>
      </c>
      <c r="F53" s="87" t="s">
        <v>74</v>
      </c>
      <c r="G53" s="88" t="s">
        <v>76</v>
      </c>
      <c r="H53" s="61">
        <v>1751</v>
      </c>
      <c r="I53" s="134">
        <v>36</v>
      </c>
      <c r="J53" s="44" t="s">
        <v>5</v>
      </c>
      <c r="K53" s="209">
        <f t="shared" si="7"/>
        <v>36</v>
      </c>
      <c r="L53" s="375">
        <v>1286</v>
      </c>
      <c r="M53" s="63"/>
      <c r="Q53" s="1"/>
      <c r="R53" s="66"/>
      <c r="S53" s="33"/>
      <c r="T53" s="33"/>
      <c r="U53" s="33"/>
      <c r="V53" s="33"/>
      <c r="W53" s="1"/>
      <c r="X53" s="1"/>
      <c r="Y53" s="1"/>
      <c r="Z53" s="1"/>
      <c r="AA53" s="1"/>
      <c r="AB53" s="1"/>
      <c r="AC53" s="1"/>
      <c r="AD53" s="1"/>
      <c r="AE53" s="1"/>
    </row>
    <row r="54" spans="1:31" ht="13.5">
      <c r="A54" s="89">
        <v>1</v>
      </c>
      <c r="B54" s="44" t="s">
        <v>3</v>
      </c>
      <c r="C54" s="60">
        <f>SUM(H50)</f>
        <v>53990</v>
      </c>
      <c r="D54" s="161">
        <f>SUM(L50)</f>
        <v>56854</v>
      </c>
      <c r="E54" s="75">
        <f aca="true" t="shared" si="8" ref="E54:E63">SUM(N67/M67*100)</f>
        <v>169.64650432050274</v>
      </c>
      <c r="F54" s="75">
        <f aca="true" t="shared" si="9" ref="F54:F61">SUM(C54/D54*100)</f>
        <v>94.96253561754669</v>
      </c>
      <c r="G54" s="90"/>
      <c r="H54" s="61">
        <v>1273</v>
      </c>
      <c r="I54" s="134">
        <v>34</v>
      </c>
      <c r="J54" s="44" t="s">
        <v>1</v>
      </c>
      <c r="K54" s="209">
        <f t="shared" si="7"/>
        <v>34</v>
      </c>
      <c r="L54" s="375">
        <v>1640</v>
      </c>
      <c r="M54" s="63"/>
      <c r="Q54" s="1"/>
      <c r="R54" s="66"/>
      <c r="S54" s="33"/>
      <c r="T54" s="33"/>
      <c r="U54" s="33"/>
      <c r="V54" s="33"/>
      <c r="W54" s="1"/>
      <c r="X54" s="1"/>
      <c r="Y54" s="1"/>
      <c r="Z54" s="1"/>
      <c r="AA54" s="1"/>
      <c r="AB54" s="1"/>
      <c r="AC54" s="1"/>
      <c r="AD54" s="1"/>
      <c r="AE54" s="1"/>
    </row>
    <row r="55" spans="1:31" ht="13.5">
      <c r="A55" s="89">
        <v>2</v>
      </c>
      <c r="B55" s="44" t="s">
        <v>43</v>
      </c>
      <c r="C55" s="60">
        <f aca="true" t="shared" si="10" ref="C55:C63">SUM(H51)</f>
        <v>4245</v>
      </c>
      <c r="D55" s="161">
        <f aca="true" t="shared" si="11" ref="D55:D63">SUM(L51)</f>
        <v>3703</v>
      </c>
      <c r="E55" s="75">
        <f t="shared" si="8"/>
        <v>97.29543891817556</v>
      </c>
      <c r="F55" s="75">
        <f t="shared" si="9"/>
        <v>114.63678098838778</v>
      </c>
      <c r="G55" s="90"/>
      <c r="H55" s="61">
        <v>1180</v>
      </c>
      <c r="I55" s="134">
        <v>33</v>
      </c>
      <c r="J55" s="44" t="s">
        <v>0</v>
      </c>
      <c r="K55" s="209">
        <f t="shared" si="7"/>
        <v>33</v>
      </c>
      <c r="L55" s="375">
        <v>2600</v>
      </c>
      <c r="M55" s="63"/>
      <c r="Q55" s="1"/>
      <c r="R55" s="66"/>
      <c r="S55" s="33"/>
      <c r="T55" s="33"/>
      <c r="U55" s="33"/>
      <c r="V55" s="33"/>
      <c r="W55" s="1"/>
      <c r="X55" s="1"/>
      <c r="Y55" s="1"/>
      <c r="Z55" s="1"/>
      <c r="AA55" s="1"/>
      <c r="AB55" s="1"/>
      <c r="AC55" s="1"/>
      <c r="AD55" s="1"/>
      <c r="AE55" s="1"/>
    </row>
    <row r="56" spans="1:31" ht="13.5">
      <c r="A56" s="89">
        <v>3</v>
      </c>
      <c r="B56" s="44" t="s">
        <v>2</v>
      </c>
      <c r="C56" s="60">
        <f t="shared" si="10"/>
        <v>3905</v>
      </c>
      <c r="D56" s="161">
        <f t="shared" si="11"/>
        <v>2231</v>
      </c>
      <c r="E56" s="75">
        <f t="shared" si="8"/>
        <v>137.5968992248062</v>
      </c>
      <c r="F56" s="75">
        <f t="shared" si="9"/>
        <v>175.03361721201256</v>
      </c>
      <c r="G56" s="90"/>
      <c r="H56" s="61">
        <v>1094</v>
      </c>
      <c r="I56" s="134">
        <v>38</v>
      </c>
      <c r="J56" s="44" t="s">
        <v>52</v>
      </c>
      <c r="K56" s="209">
        <f t="shared" si="7"/>
        <v>38</v>
      </c>
      <c r="L56" s="375">
        <v>1657</v>
      </c>
      <c r="M56" s="63"/>
      <c r="Q56" s="1"/>
      <c r="R56" s="66"/>
      <c r="S56" s="33"/>
      <c r="T56" s="33"/>
      <c r="U56" s="33"/>
      <c r="V56" s="33"/>
      <c r="W56" s="1"/>
      <c r="X56" s="1"/>
      <c r="Y56" s="1"/>
      <c r="Z56" s="1"/>
      <c r="AA56" s="1"/>
      <c r="AB56" s="1"/>
      <c r="AC56" s="1"/>
      <c r="AD56" s="1"/>
      <c r="AE56" s="1"/>
    </row>
    <row r="57" spans="1:31" ht="13.5">
      <c r="A57" s="89">
        <v>4</v>
      </c>
      <c r="B57" s="44" t="s">
        <v>5</v>
      </c>
      <c r="C57" s="60">
        <f t="shared" si="10"/>
        <v>1751</v>
      </c>
      <c r="D57" s="161">
        <f t="shared" si="11"/>
        <v>1286</v>
      </c>
      <c r="E57" s="75">
        <f t="shared" si="8"/>
        <v>79.08762420957542</v>
      </c>
      <c r="F57" s="75">
        <f t="shared" si="9"/>
        <v>136.15863141524105</v>
      </c>
      <c r="G57" s="90"/>
      <c r="H57" s="61">
        <v>1056</v>
      </c>
      <c r="I57" s="134">
        <v>25</v>
      </c>
      <c r="J57" s="44" t="s">
        <v>42</v>
      </c>
      <c r="K57" s="209">
        <f t="shared" si="7"/>
        <v>25</v>
      </c>
      <c r="L57" s="375">
        <v>1121</v>
      </c>
      <c r="M57" s="63"/>
      <c r="Q57" s="1"/>
      <c r="R57" s="66"/>
      <c r="S57" s="33"/>
      <c r="T57" s="33"/>
      <c r="U57" s="33"/>
      <c r="V57" s="33"/>
      <c r="W57" s="1"/>
      <c r="X57" s="1"/>
      <c r="Y57" s="1"/>
      <c r="Z57" s="1"/>
      <c r="AA57" s="1"/>
      <c r="AB57" s="1"/>
      <c r="AC57" s="1"/>
      <c r="AD57" s="1"/>
      <c r="AE57" s="1"/>
    </row>
    <row r="58" spans="1:31" ht="13.5">
      <c r="A58" s="89">
        <v>5</v>
      </c>
      <c r="B58" s="44" t="s">
        <v>1</v>
      </c>
      <c r="C58" s="60">
        <f t="shared" si="10"/>
        <v>1273</v>
      </c>
      <c r="D58" s="161">
        <f t="shared" si="11"/>
        <v>1640</v>
      </c>
      <c r="E58" s="75">
        <f t="shared" si="8"/>
        <v>124.31640625</v>
      </c>
      <c r="F58" s="75">
        <f t="shared" si="9"/>
        <v>77.6219512195122</v>
      </c>
      <c r="G58" s="100"/>
      <c r="H58" s="145">
        <v>449</v>
      </c>
      <c r="I58" s="134">
        <v>19</v>
      </c>
      <c r="J58" s="44" t="s">
        <v>36</v>
      </c>
      <c r="K58" s="209">
        <f t="shared" si="7"/>
        <v>19</v>
      </c>
      <c r="L58" s="375">
        <v>650</v>
      </c>
      <c r="M58" s="63"/>
      <c r="Q58" s="1"/>
      <c r="R58" s="66"/>
      <c r="S58" s="33"/>
      <c r="T58" s="33"/>
      <c r="U58" s="33"/>
      <c r="V58" s="33"/>
      <c r="W58" s="1"/>
      <c r="X58" s="1"/>
      <c r="Y58" s="1"/>
      <c r="Z58" s="1"/>
      <c r="AA58" s="1"/>
      <c r="AB58" s="1"/>
      <c r="AC58" s="1"/>
      <c r="AD58" s="1"/>
      <c r="AE58" s="1"/>
    </row>
    <row r="59" spans="1:31" ht="14.25" thickBot="1">
      <c r="A59" s="89">
        <v>6</v>
      </c>
      <c r="B59" s="44" t="s">
        <v>0</v>
      </c>
      <c r="C59" s="60">
        <f t="shared" si="10"/>
        <v>1180</v>
      </c>
      <c r="D59" s="161">
        <f t="shared" si="11"/>
        <v>2600</v>
      </c>
      <c r="E59" s="75">
        <f t="shared" si="8"/>
        <v>59.17753259779338</v>
      </c>
      <c r="F59" s="75">
        <f t="shared" si="9"/>
        <v>45.38461538461539</v>
      </c>
      <c r="G59" s="90"/>
      <c r="H59" s="366">
        <v>399</v>
      </c>
      <c r="I59" s="243">
        <v>14</v>
      </c>
      <c r="J59" s="82" t="s">
        <v>32</v>
      </c>
      <c r="K59" s="408">
        <f t="shared" si="7"/>
        <v>14</v>
      </c>
      <c r="L59" s="376">
        <v>195</v>
      </c>
      <c r="M59" s="63"/>
      <c r="Q59" s="1"/>
      <c r="R59" s="66"/>
      <c r="S59" s="33"/>
      <c r="T59" s="33"/>
      <c r="U59" s="33"/>
      <c r="V59" s="33"/>
      <c r="W59" s="1"/>
      <c r="X59" s="1"/>
      <c r="Y59" s="1"/>
      <c r="Z59" s="1"/>
      <c r="AA59" s="1"/>
      <c r="AB59" s="1"/>
      <c r="AC59" s="1"/>
      <c r="AD59" s="1"/>
      <c r="AE59" s="1"/>
    </row>
    <row r="60" spans="1:31" ht="14.25" thickTop="1">
      <c r="A60" s="89">
        <v>7</v>
      </c>
      <c r="B60" s="44" t="s">
        <v>52</v>
      </c>
      <c r="C60" s="60">
        <f t="shared" si="10"/>
        <v>1094</v>
      </c>
      <c r="D60" s="161">
        <f t="shared" si="11"/>
        <v>1657</v>
      </c>
      <c r="E60" s="75">
        <f t="shared" si="8"/>
        <v>70.58064516129032</v>
      </c>
      <c r="F60" s="75">
        <f t="shared" si="9"/>
        <v>66.0229330114665</v>
      </c>
      <c r="G60" s="90"/>
      <c r="H60" s="145">
        <v>312</v>
      </c>
      <c r="I60" s="211">
        <v>1</v>
      </c>
      <c r="J60" s="81" t="s">
        <v>4</v>
      </c>
      <c r="K60" s="409" t="s">
        <v>9</v>
      </c>
      <c r="L60" s="410">
        <v>73788</v>
      </c>
      <c r="M60" s="66"/>
      <c r="N60" s="33"/>
      <c r="Q60" s="1"/>
      <c r="R60" s="66"/>
      <c r="S60" s="33"/>
      <c r="T60" s="33"/>
      <c r="U60" s="33"/>
      <c r="V60" s="33"/>
      <c r="W60" s="1"/>
      <c r="X60" s="1"/>
      <c r="Y60" s="1"/>
      <c r="Z60" s="1"/>
      <c r="AA60" s="1"/>
      <c r="AB60" s="1"/>
      <c r="AC60" s="1"/>
      <c r="AD60" s="1"/>
      <c r="AE60" s="1"/>
    </row>
    <row r="61" spans="1:31" ht="13.5">
      <c r="A61" s="89">
        <v>8</v>
      </c>
      <c r="B61" s="44" t="s">
        <v>42</v>
      </c>
      <c r="C61" s="60">
        <f t="shared" si="10"/>
        <v>1056</v>
      </c>
      <c r="D61" s="161">
        <f t="shared" si="11"/>
        <v>1121</v>
      </c>
      <c r="E61" s="75">
        <f t="shared" si="8"/>
        <v>80.98159509202453</v>
      </c>
      <c r="F61" s="75">
        <f t="shared" si="9"/>
        <v>94.20160570918823</v>
      </c>
      <c r="G61" s="101"/>
      <c r="H61" s="145">
        <v>299</v>
      </c>
      <c r="I61" s="134">
        <v>31</v>
      </c>
      <c r="J61" s="44" t="s">
        <v>48</v>
      </c>
      <c r="K61" s="76"/>
      <c r="L61" s="1"/>
      <c r="M61" s="66"/>
      <c r="N61" s="33"/>
      <c r="Q61" s="1"/>
      <c r="R61" s="66"/>
      <c r="S61" s="33"/>
      <c r="T61" s="33"/>
      <c r="U61" s="33"/>
      <c r="V61" s="33"/>
      <c r="W61" s="1"/>
      <c r="X61" s="1"/>
      <c r="Y61" s="1"/>
      <c r="Z61" s="1"/>
      <c r="AA61" s="1"/>
      <c r="AB61" s="1"/>
      <c r="AC61" s="1"/>
      <c r="AD61" s="1"/>
      <c r="AE61" s="1"/>
    </row>
    <row r="62" spans="1:31" ht="13.5">
      <c r="A62" s="89">
        <v>9</v>
      </c>
      <c r="B62" s="44" t="s">
        <v>36</v>
      </c>
      <c r="C62" s="60">
        <f t="shared" si="10"/>
        <v>449</v>
      </c>
      <c r="D62" s="161">
        <f t="shared" si="11"/>
        <v>650</v>
      </c>
      <c r="E62" s="75">
        <f t="shared" si="8"/>
        <v>96.1456102783726</v>
      </c>
      <c r="F62" s="75">
        <f>SUM(C62/D62*100)</f>
        <v>69.07692307692308</v>
      </c>
      <c r="G62" s="100"/>
      <c r="H62" s="145">
        <v>229</v>
      </c>
      <c r="I62" s="134">
        <v>24</v>
      </c>
      <c r="J62" s="44" t="s">
        <v>41</v>
      </c>
      <c r="K62" s="76"/>
      <c r="L62" s="1"/>
      <c r="M62" s="66"/>
      <c r="N62" s="33"/>
      <c r="Q62" s="1"/>
      <c r="R62" s="66"/>
      <c r="S62" s="33"/>
      <c r="T62" s="33"/>
      <c r="U62" s="33"/>
      <c r="V62" s="33"/>
      <c r="W62" s="1"/>
      <c r="X62" s="1"/>
      <c r="Y62" s="1"/>
      <c r="Z62" s="1"/>
      <c r="AA62" s="1"/>
      <c r="AB62" s="1"/>
      <c r="AC62" s="1"/>
      <c r="AD62" s="1"/>
      <c r="AE62" s="1"/>
    </row>
    <row r="63" spans="1:31" ht="14.25" thickBot="1">
      <c r="A63" s="102">
        <v>10</v>
      </c>
      <c r="B63" s="82" t="s">
        <v>32</v>
      </c>
      <c r="C63" s="60">
        <f t="shared" si="10"/>
        <v>399</v>
      </c>
      <c r="D63" s="161">
        <f t="shared" si="11"/>
        <v>195</v>
      </c>
      <c r="E63" s="85">
        <f t="shared" si="8"/>
        <v>120.18072289156628</v>
      </c>
      <c r="F63" s="85">
        <f>SUM(C63/D63*100)</f>
        <v>204.61538461538458</v>
      </c>
      <c r="G63" s="103"/>
      <c r="H63" s="61">
        <v>175</v>
      </c>
      <c r="I63" s="134">
        <v>13</v>
      </c>
      <c r="J63" s="44" t="s">
        <v>7</v>
      </c>
      <c r="K63" s="76"/>
      <c r="L63" s="1"/>
      <c r="M63" s="66"/>
      <c r="N63" s="33"/>
      <c r="Q63" s="1"/>
      <c r="R63" s="66"/>
      <c r="S63" s="33"/>
      <c r="T63" s="33"/>
      <c r="U63" s="33"/>
      <c r="V63" s="33"/>
      <c r="W63" s="1"/>
      <c r="X63" s="1"/>
      <c r="Y63" s="1"/>
      <c r="Z63" s="1"/>
      <c r="AA63" s="1"/>
      <c r="AB63" s="1"/>
      <c r="AC63" s="1"/>
      <c r="AD63" s="1"/>
      <c r="AE63" s="1"/>
    </row>
    <row r="64" spans="1:31" ht="14.25" thickBot="1">
      <c r="A64" s="93"/>
      <c r="B64" s="94" t="s">
        <v>84</v>
      </c>
      <c r="C64" s="95">
        <f>SUM(H90)</f>
        <v>70844</v>
      </c>
      <c r="D64" s="95">
        <f>SUM(L60)</f>
        <v>73788</v>
      </c>
      <c r="E64" s="98">
        <f>SUM(N77/M77*100)</f>
        <v>143.70854210195347</v>
      </c>
      <c r="F64" s="98">
        <f>SUM(C64/D64*100)</f>
        <v>96.01019135902857</v>
      </c>
      <c r="G64" s="99"/>
      <c r="H64" s="62">
        <v>148</v>
      </c>
      <c r="I64" s="134">
        <v>15</v>
      </c>
      <c r="J64" s="44" t="s">
        <v>33</v>
      </c>
      <c r="K64" s="70"/>
      <c r="L64" s="1"/>
      <c r="M64" s="66"/>
      <c r="N64" s="33"/>
      <c r="Q64" s="1"/>
      <c r="R64" s="66"/>
      <c r="S64" s="33"/>
      <c r="T64" s="33"/>
      <c r="U64" s="33"/>
      <c r="V64" s="33"/>
      <c r="W64" s="1"/>
      <c r="X64" s="1"/>
      <c r="Y64" s="1"/>
      <c r="Z64" s="1"/>
      <c r="AA64" s="1"/>
      <c r="AB64" s="1"/>
      <c r="AC64" s="1"/>
      <c r="AD64" s="1"/>
      <c r="AE64" s="1"/>
    </row>
    <row r="65" spans="8:31" ht="13.5">
      <c r="H65" s="60">
        <v>139</v>
      </c>
      <c r="I65" s="134">
        <v>9</v>
      </c>
      <c r="J65" s="44" t="s">
        <v>28</v>
      </c>
      <c r="L65" s="1"/>
      <c r="M65" s="66"/>
      <c r="N65" s="33"/>
      <c r="Q65" s="1"/>
      <c r="R65" s="66"/>
      <c r="S65" s="33"/>
      <c r="T65" s="33"/>
      <c r="U65" s="33"/>
      <c r="V65" s="33"/>
      <c r="W65" s="1"/>
      <c r="X65" s="1"/>
      <c r="Y65" s="1"/>
      <c r="Z65" s="1"/>
      <c r="AA65" s="1"/>
      <c r="AB65" s="1"/>
      <c r="AC65" s="1"/>
      <c r="AD65" s="1"/>
      <c r="AE65" s="1"/>
    </row>
    <row r="66" spans="8:31" ht="13.5">
      <c r="H66" s="145">
        <v>122</v>
      </c>
      <c r="I66" s="134">
        <v>12</v>
      </c>
      <c r="J66" s="44" t="s">
        <v>31</v>
      </c>
      <c r="K66" s="1"/>
      <c r="L66" s="74" t="s">
        <v>14</v>
      </c>
      <c r="M66" s="183" t="s">
        <v>110</v>
      </c>
      <c r="N66" s="59" t="s">
        <v>121</v>
      </c>
      <c r="Q66" s="1"/>
      <c r="R66" s="66"/>
      <c r="S66" s="33"/>
      <c r="T66" s="33"/>
      <c r="U66" s="33"/>
      <c r="V66" s="33"/>
      <c r="W66" s="1"/>
      <c r="X66" s="1"/>
      <c r="Y66" s="1"/>
      <c r="Z66" s="1"/>
      <c r="AA66" s="1"/>
      <c r="AB66" s="1"/>
      <c r="AC66" s="1"/>
      <c r="AD66" s="1"/>
      <c r="AE66" s="1"/>
    </row>
    <row r="67" spans="3:31" ht="13.5">
      <c r="C67" s="33"/>
      <c r="H67" s="61">
        <v>64</v>
      </c>
      <c r="I67" s="134">
        <v>17</v>
      </c>
      <c r="J67" s="44" t="s">
        <v>34</v>
      </c>
      <c r="K67" s="5">
        <f>SUM(I50)</f>
        <v>16</v>
      </c>
      <c r="L67" s="44" t="s">
        <v>3</v>
      </c>
      <c r="M67" s="404">
        <v>31825</v>
      </c>
      <c r="N67" s="146">
        <f>SUM(H50)</f>
        <v>53990</v>
      </c>
      <c r="Q67" s="1"/>
      <c r="R67" s="66"/>
      <c r="S67" s="33"/>
      <c r="T67" s="33"/>
      <c r="U67" s="33"/>
      <c r="V67" s="33"/>
      <c r="W67" s="1"/>
      <c r="X67" s="1"/>
      <c r="Y67" s="1"/>
      <c r="Z67" s="1"/>
      <c r="AA67" s="1"/>
      <c r="AB67" s="1"/>
      <c r="AC67" s="1"/>
      <c r="AD67" s="1"/>
      <c r="AE67" s="1"/>
    </row>
    <row r="68" spans="3:31" ht="13.5">
      <c r="C68" s="33"/>
      <c r="H68" s="61">
        <v>12</v>
      </c>
      <c r="I68" s="134">
        <v>11</v>
      </c>
      <c r="J68" s="44" t="s">
        <v>30</v>
      </c>
      <c r="K68" s="5">
        <f aca="true" t="shared" si="12" ref="K68:K76">SUM(I51)</f>
        <v>26</v>
      </c>
      <c r="L68" s="44" t="s">
        <v>43</v>
      </c>
      <c r="M68" s="405">
        <v>4363</v>
      </c>
      <c r="N68" s="146">
        <f aca="true" t="shared" si="13" ref="N68:N76">SUM(H51)</f>
        <v>4245</v>
      </c>
      <c r="Q68" s="1"/>
      <c r="R68" s="66"/>
      <c r="S68" s="33"/>
      <c r="T68" s="33"/>
      <c r="U68" s="33"/>
      <c r="V68" s="33"/>
      <c r="W68" s="1"/>
      <c r="X68" s="1"/>
      <c r="Y68" s="1"/>
      <c r="Z68" s="1"/>
      <c r="AA68" s="1"/>
      <c r="AB68" s="1"/>
      <c r="AC68" s="1"/>
      <c r="AD68" s="1"/>
      <c r="AE68" s="1"/>
    </row>
    <row r="69" spans="3:31" ht="13.5">
      <c r="C69" s="1"/>
      <c r="H69" s="61">
        <v>2</v>
      </c>
      <c r="I69" s="134">
        <v>23</v>
      </c>
      <c r="J69" s="44" t="s">
        <v>40</v>
      </c>
      <c r="K69" s="5">
        <f t="shared" si="12"/>
        <v>40</v>
      </c>
      <c r="L69" s="44" t="s">
        <v>2</v>
      </c>
      <c r="M69" s="405">
        <v>2838</v>
      </c>
      <c r="N69" s="146">
        <f t="shared" si="13"/>
        <v>3905</v>
      </c>
      <c r="Q69" s="1"/>
      <c r="R69" s="66"/>
      <c r="S69" s="33"/>
      <c r="T69" s="33"/>
      <c r="U69" s="33"/>
      <c r="V69" s="33"/>
      <c r="W69" s="1"/>
      <c r="X69" s="1"/>
      <c r="Y69" s="1"/>
      <c r="Z69" s="1"/>
      <c r="AA69" s="1"/>
      <c r="AB69" s="1"/>
      <c r="AC69" s="1"/>
      <c r="AD69" s="1"/>
      <c r="AE69" s="1"/>
    </row>
    <row r="70" spans="8:31" ht="13.5">
      <c r="H70" s="61">
        <v>0</v>
      </c>
      <c r="I70" s="134">
        <v>2</v>
      </c>
      <c r="J70" s="44" t="s">
        <v>6</v>
      </c>
      <c r="K70" s="5">
        <f t="shared" si="12"/>
        <v>36</v>
      </c>
      <c r="L70" s="44" t="s">
        <v>5</v>
      </c>
      <c r="M70" s="405">
        <v>2214</v>
      </c>
      <c r="N70" s="146">
        <f t="shared" si="13"/>
        <v>1751</v>
      </c>
      <c r="Q70" s="1"/>
      <c r="R70" s="66"/>
      <c r="S70" s="33"/>
      <c r="T70" s="33"/>
      <c r="U70" s="33"/>
      <c r="V70" s="33"/>
      <c r="W70" s="1"/>
      <c r="X70" s="1"/>
      <c r="Y70" s="1"/>
      <c r="Z70" s="1"/>
      <c r="AA70" s="1"/>
      <c r="AB70" s="1"/>
      <c r="AC70" s="1"/>
      <c r="AD70" s="1"/>
      <c r="AE70" s="1"/>
    </row>
    <row r="71" spans="8:31" ht="13.5">
      <c r="H71" s="61">
        <v>0</v>
      </c>
      <c r="I71" s="134">
        <v>3</v>
      </c>
      <c r="J71" s="44" t="s">
        <v>22</v>
      </c>
      <c r="K71" s="5">
        <f t="shared" si="12"/>
        <v>34</v>
      </c>
      <c r="L71" s="44" t="s">
        <v>1</v>
      </c>
      <c r="M71" s="405">
        <v>1024</v>
      </c>
      <c r="N71" s="146">
        <f t="shared" si="13"/>
        <v>1273</v>
      </c>
      <c r="Q71" s="1"/>
      <c r="R71" s="66"/>
      <c r="S71" s="33"/>
      <c r="T71" s="33"/>
      <c r="U71" s="33"/>
      <c r="V71" s="33"/>
      <c r="W71" s="1"/>
      <c r="X71" s="1"/>
      <c r="Y71" s="1"/>
      <c r="Z71" s="1"/>
      <c r="AA71" s="1"/>
      <c r="AB71" s="1"/>
      <c r="AC71" s="1"/>
      <c r="AD71" s="1"/>
      <c r="AE71" s="1"/>
    </row>
    <row r="72" spans="8:31" ht="13.5">
      <c r="H72" s="61">
        <v>0</v>
      </c>
      <c r="I72" s="134">
        <v>4</v>
      </c>
      <c r="J72" s="44" t="s">
        <v>23</v>
      </c>
      <c r="K72" s="5">
        <f t="shared" si="12"/>
        <v>33</v>
      </c>
      <c r="L72" s="44" t="s">
        <v>0</v>
      </c>
      <c r="M72" s="405">
        <v>1994</v>
      </c>
      <c r="N72" s="146">
        <f t="shared" si="13"/>
        <v>1180</v>
      </c>
      <c r="Q72" s="1"/>
      <c r="R72" s="66"/>
      <c r="S72" s="33"/>
      <c r="T72" s="33"/>
      <c r="U72" s="33"/>
      <c r="V72" s="33"/>
      <c r="W72" s="1"/>
      <c r="X72" s="1"/>
      <c r="Y72" s="1"/>
      <c r="Z72" s="1"/>
      <c r="AA72" s="1"/>
      <c r="AB72" s="1"/>
      <c r="AC72" s="1"/>
      <c r="AD72" s="1"/>
      <c r="AE72" s="1"/>
    </row>
    <row r="73" spans="8:31" ht="13.5">
      <c r="H73" s="61">
        <v>0</v>
      </c>
      <c r="I73" s="134">
        <v>5</v>
      </c>
      <c r="J73" s="44" t="s">
        <v>24</v>
      </c>
      <c r="K73" s="5">
        <f t="shared" si="12"/>
        <v>38</v>
      </c>
      <c r="L73" s="44" t="s">
        <v>52</v>
      </c>
      <c r="M73" s="405">
        <v>1550</v>
      </c>
      <c r="N73" s="146">
        <f t="shared" si="13"/>
        <v>1094</v>
      </c>
      <c r="Q73" s="1"/>
      <c r="R73" s="66"/>
      <c r="S73" s="33"/>
      <c r="T73" s="33"/>
      <c r="U73" s="33"/>
      <c r="V73" s="33"/>
      <c r="W73" s="1"/>
      <c r="X73" s="1"/>
      <c r="Y73" s="1"/>
      <c r="Z73" s="1"/>
      <c r="AA73" s="1"/>
      <c r="AB73" s="1"/>
      <c r="AC73" s="1"/>
      <c r="AD73" s="1"/>
      <c r="AE73" s="1"/>
    </row>
    <row r="74" spans="8:31" ht="13.5">
      <c r="H74" s="61">
        <v>0</v>
      </c>
      <c r="I74" s="134">
        <v>6</v>
      </c>
      <c r="J74" s="44" t="s">
        <v>25</v>
      </c>
      <c r="K74" s="5">
        <f t="shared" si="12"/>
        <v>25</v>
      </c>
      <c r="L74" s="44" t="s">
        <v>42</v>
      </c>
      <c r="M74" s="405">
        <v>1304</v>
      </c>
      <c r="N74" s="146">
        <f t="shared" si="13"/>
        <v>1056</v>
      </c>
      <c r="Q74" s="1"/>
      <c r="R74" s="66"/>
      <c r="S74" s="33"/>
      <c r="T74" s="33"/>
      <c r="U74" s="33"/>
      <c r="V74" s="33"/>
      <c r="W74" s="1"/>
      <c r="X74" s="1"/>
      <c r="Y74" s="1"/>
      <c r="Z74" s="1"/>
      <c r="AA74" s="1"/>
      <c r="AB74" s="1"/>
      <c r="AC74" s="1"/>
      <c r="AD74" s="1"/>
      <c r="AE74" s="1"/>
    </row>
    <row r="75" spans="8:31" ht="13.5">
      <c r="H75" s="61">
        <v>0</v>
      </c>
      <c r="I75" s="134">
        <v>7</v>
      </c>
      <c r="J75" s="44" t="s">
        <v>26</v>
      </c>
      <c r="K75" s="5">
        <f t="shared" si="12"/>
        <v>19</v>
      </c>
      <c r="L75" s="44" t="s">
        <v>36</v>
      </c>
      <c r="M75" s="405">
        <v>467</v>
      </c>
      <c r="N75" s="146">
        <f t="shared" si="13"/>
        <v>449</v>
      </c>
      <c r="Q75" s="1"/>
      <c r="R75" s="66"/>
      <c r="S75" s="33"/>
      <c r="T75" s="33"/>
      <c r="U75" s="33"/>
      <c r="V75" s="33"/>
      <c r="W75" s="1"/>
      <c r="X75" s="1"/>
      <c r="Y75" s="1"/>
      <c r="Z75" s="1"/>
      <c r="AA75" s="1"/>
      <c r="AB75" s="1"/>
      <c r="AC75" s="1"/>
      <c r="AD75" s="1"/>
      <c r="AE75" s="1"/>
    </row>
    <row r="76" spans="8:31" ht="14.25" thickBot="1">
      <c r="H76" s="61">
        <v>0</v>
      </c>
      <c r="I76" s="134">
        <v>8</v>
      </c>
      <c r="J76" s="44" t="s">
        <v>27</v>
      </c>
      <c r="K76" s="18">
        <f t="shared" si="12"/>
        <v>14</v>
      </c>
      <c r="L76" s="82" t="s">
        <v>32</v>
      </c>
      <c r="M76" s="406">
        <v>332</v>
      </c>
      <c r="N76" s="391">
        <f t="shared" si="13"/>
        <v>399</v>
      </c>
      <c r="Q76" s="1"/>
      <c r="R76" s="66"/>
      <c r="S76" s="33"/>
      <c r="T76" s="33"/>
      <c r="U76" s="33"/>
      <c r="V76" s="33"/>
      <c r="W76" s="1"/>
      <c r="X76" s="1"/>
      <c r="Y76" s="1"/>
      <c r="Z76" s="1"/>
      <c r="AA76" s="1"/>
      <c r="AB76" s="1"/>
      <c r="AC76" s="1"/>
      <c r="AD76" s="1"/>
      <c r="AE76" s="1"/>
    </row>
    <row r="77" spans="8:31" ht="14.25" thickTop="1">
      <c r="H77" s="61">
        <v>0</v>
      </c>
      <c r="I77" s="134">
        <v>10</v>
      </c>
      <c r="J77" s="44" t="s">
        <v>29</v>
      </c>
      <c r="K77" s="5"/>
      <c r="L77" s="197" t="s">
        <v>95</v>
      </c>
      <c r="M77" s="411">
        <v>49297</v>
      </c>
      <c r="N77" s="407">
        <f>SUM(H90)</f>
        <v>70844</v>
      </c>
      <c r="Q77" s="1"/>
      <c r="R77" s="66"/>
      <c r="S77" s="33"/>
      <c r="T77" s="33"/>
      <c r="U77" s="33"/>
      <c r="V77" s="33"/>
      <c r="W77" s="1"/>
      <c r="X77" s="1"/>
      <c r="Y77" s="1"/>
      <c r="Z77" s="1"/>
      <c r="AA77" s="1"/>
      <c r="AB77" s="1"/>
      <c r="AC77" s="1"/>
      <c r="AD77" s="1"/>
      <c r="AE77" s="1"/>
    </row>
    <row r="78" spans="8:31" ht="13.5">
      <c r="H78" s="146">
        <v>0</v>
      </c>
      <c r="I78" s="134">
        <v>18</v>
      </c>
      <c r="J78" s="44" t="s">
        <v>35</v>
      </c>
      <c r="M78" s="67"/>
      <c r="Q78" s="1"/>
      <c r="R78" s="66"/>
      <c r="S78" s="33"/>
      <c r="T78" s="33"/>
      <c r="U78" s="33"/>
      <c r="V78" s="33"/>
      <c r="W78" s="1"/>
      <c r="X78" s="1"/>
      <c r="Y78" s="1"/>
      <c r="Z78" s="1"/>
      <c r="AA78" s="1"/>
      <c r="AB78" s="1"/>
      <c r="AC78" s="1"/>
      <c r="AD78" s="1"/>
      <c r="AE78" s="1"/>
    </row>
    <row r="79" spans="8:31" ht="13.5">
      <c r="H79" s="61">
        <v>0</v>
      </c>
      <c r="I79" s="134">
        <v>20</v>
      </c>
      <c r="J79" s="44" t="s">
        <v>37</v>
      </c>
      <c r="Q79" s="1"/>
      <c r="R79" s="66"/>
      <c r="S79" s="33"/>
      <c r="T79" s="33"/>
      <c r="U79" s="33"/>
      <c r="V79" s="33"/>
      <c r="W79" s="1"/>
      <c r="X79" s="1"/>
      <c r="Y79" s="1"/>
      <c r="Z79" s="1"/>
      <c r="AA79" s="1"/>
      <c r="AB79" s="1"/>
      <c r="AC79" s="1"/>
      <c r="AD79" s="1"/>
      <c r="AE79" s="1"/>
    </row>
    <row r="80" spans="8:31" ht="13.5">
      <c r="H80" s="212">
        <v>0</v>
      </c>
      <c r="I80" s="134">
        <v>21</v>
      </c>
      <c r="J80" s="44" t="s">
        <v>115</v>
      </c>
      <c r="Q80" s="1"/>
      <c r="R80" s="66"/>
      <c r="S80" s="33"/>
      <c r="T80" s="33"/>
      <c r="U80" s="33"/>
      <c r="V80" s="33"/>
      <c r="W80" s="1"/>
      <c r="X80" s="1"/>
      <c r="Y80" s="1"/>
      <c r="Z80" s="1"/>
      <c r="AA80" s="1"/>
      <c r="AB80" s="1"/>
      <c r="AC80" s="1"/>
      <c r="AD80" s="1"/>
      <c r="AE80" s="1"/>
    </row>
    <row r="81" spans="8:31" ht="13.5">
      <c r="H81" s="146">
        <v>0</v>
      </c>
      <c r="I81" s="134">
        <v>22</v>
      </c>
      <c r="J81" s="44" t="s">
        <v>39</v>
      </c>
      <c r="Q81" s="1"/>
      <c r="R81" s="66"/>
      <c r="S81" s="33"/>
      <c r="T81" s="33"/>
      <c r="U81" s="33"/>
      <c r="V81" s="33"/>
      <c r="W81" s="1"/>
      <c r="X81" s="1"/>
      <c r="Y81" s="1"/>
      <c r="Z81" s="1"/>
      <c r="AA81" s="1"/>
      <c r="AB81" s="1"/>
      <c r="AC81" s="1"/>
      <c r="AD81" s="1"/>
      <c r="AE81" s="1"/>
    </row>
    <row r="82" spans="8:31" ht="13.5">
      <c r="H82" s="61">
        <v>0</v>
      </c>
      <c r="I82" s="134">
        <v>27</v>
      </c>
      <c r="J82" s="44" t="s">
        <v>44</v>
      </c>
      <c r="Q82" s="1"/>
      <c r="R82" s="66"/>
      <c r="S82" s="33"/>
      <c r="T82" s="33"/>
      <c r="U82" s="33"/>
      <c r="V82" s="33"/>
      <c r="W82" s="1"/>
      <c r="X82" s="1"/>
      <c r="Y82" s="1"/>
      <c r="Z82" s="1"/>
      <c r="AA82" s="1"/>
      <c r="AB82" s="1"/>
      <c r="AC82" s="1"/>
      <c r="AD82" s="1"/>
      <c r="AE82" s="1"/>
    </row>
    <row r="83" spans="8:31" ht="13.5">
      <c r="H83" s="61">
        <v>0</v>
      </c>
      <c r="I83" s="134">
        <v>28</v>
      </c>
      <c r="J83" s="44" t="s">
        <v>45</v>
      </c>
      <c r="Q83" s="1"/>
      <c r="R83" s="66"/>
      <c r="S83" s="33"/>
      <c r="T83" s="33"/>
      <c r="U83" s="33"/>
      <c r="V83" s="33"/>
      <c r="W83" s="1"/>
      <c r="X83" s="1"/>
      <c r="Y83" s="1"/>
      <c r="Z83" s="1"/>
      <c r="AA83" s="1"/>
      <c r="AB83" s="1"/>
      <c r="AC83" s="1"/>
      <c r="AD83" s="1"/>
      <c r="AE83" s="1"/>
    </row>
    <row r="84" spans="8:31" ht="13.5">
      <c r="H84" s="61">
        <v>0</v>
      </c>
      <c r="I84" s="134">
        <v>29</v>
      </c>
      <c r="J84" s="44" t="s">
        <v>80</v>
      </c>
      <c r="Q84" s="1"/>
      <c r="R84" s="66"/>
      <c r="S84" s="33"/>
      <c r="T84" s="33"/>
      <c r="U84" s="33"/>
      <c r="V84" s="33"/>
      <c r="W84" s="1"/>
      <c r="X84" s="1"/>
      <c r="Y84" s="1"/>
      <c r="Z84" s="1"/>
      <c r="AA84" s="1"/>
      <c r="AB84" s="1"/>
      <c r="AC84" s="1"/>
      <c r="AD84" s="1"/>
      <c r="AE84" s="1"/>
    </row>
    <row r="85" spans="8:31" ht="13.5">
      <c r="H85" s="61">
        <v>0</v>
      </c>
      <c r="I85" s="134">
        <v>30</v>
      </c>
      <c r="J85" s="44" t="s">
        <v>47</v>
      </c>
      <c r="Q85" s="1"/>
      <c r="R85" s="66"/>
      <c r="S85" s="33"/>
      <c r="T85" s="33"/>
      <c r="U85" s="33"/>
      <c r="V85" s="33"/>
      <c r="W85" s="1"/>
      <c r="X85" s="1"/>
      <c r="Y85" s="1"/>
      <c r="Z85" s="1"/>
      <c r="AA85" s="1"/>
      <c r="AB85" s="1"/>
      <c r="AC85" s="1"/>
      <c r="AD85" s="1"/>
      <c r="AE85" s="1"/>
    </row>
    <row r="86" spans="8:31" ht="13.5">
      <c r="H86" s="61">
        <v>0</v>
      </c>
      <c r="I86" s="134">
        <v>32</v>
      </c>
      <c r="J86" s="44" t="s">
        <v>49</v>
      </c>
      <c r="Q86" s="1"/>
      <c r="R86" s="66"/>
      <c r="S86" s="33"/>
      <c r="T86" s="33"/>
      <c r="U86" s="33"/>
      <c r="V86" s="33"/>
      <c r="W86" s="1"/>
      <c r="X86" s="1"/>
      <c r="Y86" s="1"/>
      <c r="Z86" s="1"/>
      <c r="AA86" s="1"/>
      <c r="AB86" s="1"/>
      <c r="AC86" s="1"/>
      <c r="AD86" s="1"/>
      <c r="AE86" s="1"/>
    </row>
    <row r="87" spans="8:31" ht="13.5">
      <c r="H87" s="61">
        <v>0</v>
      </c>
      <c r="I87" s="134">
        <v>35</v>
      </c>
      <c r="J87" s="44" t="s">
        <v>50</v>
      </c>
      <c r="Q87" s="1"/>
      <c r="R87" s="66"/>
      <c r="S87" s="33"/>
      <c r="T87" s="33"/>
      <c r="U87" s="33"/>
      <c r="V87" s="33"/>
      <c r="W87" s="1"/>
      <c r="X87" s="1"/>
      <c r="Y87" s="1"/>
      <c r="Z87" s="1"/>
      <c r="AA87" s="1"/>
      <c r="AB87" s="1"/>
      <c r="AC87" s="1"/>
      <c r="AD87" s="1"/>
      <c r="AE87" s="1"/>
    </row>
    <row r="88" spans="8:31" ht="13.5">
      <c r="H88" s="61">
        <v>0</v>
      </c>
      <c r="I88" s="134">
        <v>37</v>
      </c>
      <c r="J88" s="44" t="s">
        <v>51</v>
      </c>
      <c r="Q88" s="1"/>
      <c r="R88" s="66"/>
      <c r="S88" s="41"/>
      <c r="T88" s="4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8:31" ht="13.5">
      <c r="H89" s="61">
        <v>0</v>
      </c>
      <c r="I89" s="134">
        <v>39</v>
      </c>
      <c r="J89" s="44" t="s">
        <v>53</v>
      </c>
      <c r="Q89" s="1"/>
      <c r="R89" s="66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8:31" ht="13.5">
      <c r="H90" s="206">
        <f>SUM(H50:H89)</f>
        <v>70844</v>
      </c>
      <c r="I90" s="134"/>
      <c r="J90" s="5" t="s">
        <v>72</v>
      </c>
      <c r="Q90" s="1"/>
      <c r="R90" s="180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17:31" ht="13.5">
      <c r="Q91" s="1"/>
      <c r="R91" s="180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17:31" ht="13.5">
      <c r="Q92" s="1"/>
      <c r="R92" s="180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17:31" ht="13.5">
      <c r="Q93" s="1"/>
      <c r="R93" s="180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17:31" ht="13.5">
      <c r="Q94" s="1"/>
      <c r="R94" s="180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17:31" ht="13.5">
      <c r="Q95" s="1"/>
      <c r="R95" s="180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</sheetData>
  <printOptions/>
  <pageMargins left="0.984251968503937" right="0" top="0.3937007874015748" bottom="0.3937007874015748" header="0.5118110236220472" footer="0.5118110236220472"/>
  <pageSetup horizontalDpi="600" verticalDpi="600" orientation="portrait" paperSize="9" scale="95" r:id="rId2"/>
  <headerFooter alignWithMargins="0">
    <oddFooter>&amp;C
&amp;14-7-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3"/>
  </sheetPr>
  <dimension ref="A1:AD91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6.125" style="0" customWidth="1"/>
    <col min="2" max="2" width="19.25390625" style="0" customWidth="1"/>
    <col min="3" max="4" width="13.25390625" style="0" customWidth="1"/>
    <col min="5" max="6" width="11.875" style="0" customWidth="1"/>
    <col min="7" max="7" width="19.875" style="0" customWidth="1"/>
    <col min="8" max="8" width="12.00390625" style="0" customWidth="1"/>
    <col min="9" max="9" width="5.125" style="0" customWidth="1"/>
    <col min="10" max="10" width="17.625" style="0" customWidth="1"/>
    <col min="11" max="11" width="5.00390625" style="0" customWidth="1"/>
    <col min="12" max="12" width="17.875" style="0" customWidth="1"/>
    <col min="13" max="13" width="12.75390625" style="1" customWidth="1"/>
    <col min="14" max="14" width="12.125" style="1" customWidth="1"/>
    <col min="15" max="15" width="10.50390625" style="0" customWidth="1"/>
    <col min="17" max="17" width="7.75390625" style="0" customWidth="1"/>
    <col min="18" max="18" width="14.00390625" style="0" customWidth="1"/>
    <col min="19" max="30" width="7.625" style="0" customWidth="1"/>
  </cols>
  <sheetData>
    <row r="1" spans="9:30" ht="13.5" customHeight="1">
      <c r="I1" t="s">
        <v>73</v>
      </c>
      <c r="J1" s="64"/>
      <c r="K1" s="1"/>
      <c r="L1" s="65"/>
      <c r="N1" s="65"/>
      <c r="O1" s="66"/>
      <c r="Q1" s="1"/>
      <c r="R1" s="178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8:30" ht="13.5" customHeight="1">
      <c r="H2" s="185" t="s">
        <v>111</v>
      </c>
      <c r="J2" s="1"/>
      <c r="K2" s="70"/>
      <c r="L2" s="33"/>
      <c r="N2" s="66"/>
      <c r="O2" s="2"/>
      <c r="Q2" s="1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</row>
    <row r="3" spans="8:30" ht="13.5" customHeight="1">
      <c r="H3" s="30" t="s">
        <v>238</v>
      </c>
      <c r="I3" s="5"/>
      <c r="J3" s="11" t="s">
        <v>21</v>
      </c>
      <c r="K3" s="132"/>
      <c r="L3" s="156" t="s">
        <v>239</v>
      </c>
      <c r="N3" s="66"/>
      <c r="O3" s="2"/>
      <c r="Q3" s="1"/>
      <c r="R3" s="66"/>
      <c r="S3" s="33"/>
      <c r="T3" s="33"/>
      <c r="U3" s="33"/>
      <c r="V3" s="33"/>
      <c r="W3" s="1"/>
      <c r="X3" s="1"/>
      <c r="Y3" s="1"/>
      <c r="Z3" s="1"/>
      <c r="AA3" s="1"/>
      <c r="AB3" s="1"/>
      <c r="AC3" s="1"/>
      <c r="AD3" s="1"/>
    </row>
    <row r="4" spans="8:30" ht="13.5" customHeight="1">
      <c r="H4" s="146">
        <v>65356</v>
      </c>
      <c r="I4" s="134">
        <v>33</v>
      </c>
      <c r="J4" s="135" t="s">
        <v>0</v>
      </c>
      <c r="K4" s="210">
        <f>SUM(I4)</f>
        <v>33</v>
      </c>
      <c r="L4" s="375">
        <v>43466</v>
      </c>
      <c r="M4" s="158"/>
      <c r="N4" s="153"/>
      <c r="O4" s="2"/>
      <c r="Q4" s="1"/>
      <c r="R4" s="66"/>
      <c r="S4" s="33"/>
      <c r="T4" s="33"/>
      <c r="U4" s="33"/>
      <c r="V4" s="33"/>
      <c r="W4" s="1"/>
      <c r="X4" s="1"/>
      <c r="Y4" s="1"/>
      <c r="Z4" s="1"/>
      <c r="AA4" s="1"/>
      <c r="AB4" s="1"/>
      <c r="AC4" s="1"/>
      <c r="AD4" s="1"/>
    </row>
    <row r="5" spans="8:30" ht="13.5" customHeight="1">
      <c r="H5" s="145">
        <v>15582</v>
      </c>
      <c r="I5" s="134">
        <v>40</v>
      </c>
      <c r="J5" s="135" t="s">
        <v>2</v>
      </c>
      <c r="K5" s="210">
        <f aca="true" t="shared" si="0" ref="K5:K13">SUM(I5)</f>
        <v>40</v>
      </c>
      <c r="L5" s="412">
        <v>21844</v>
      </c>
      <c r="M5" s="158"/>
      <c r="N5" s="153"/>
      <c r="O5" s="2"/>
      <c r="Q5" s="1"/>
      <c r="R5" s="66"/>
      <c r="S5" s="33"/>
      <c r="T5" s="33"/>
      <c r="U5" s="33"/>
      <c r="V5" s="33"/>
      <c r="W5" s="1"/>
      <c r="X5" s="1"/>
      <c r="Y5" s="1"/>
      <c r="Z5" s="1"/>
      <c r="AA5" s="1"/>
      <c r="AB5" s="1"/>
      <c r="AC5" s="1"/>
      <c r="AD5" s="1"/>
    </row>
    <row r="6" spans="8:30" ht="13.5" customHeight="1">
      <c r="H6" s="145">
        <v>14135</v>
      </c>
      <c r="I6" s="134">
        <v>34</v>
      </c>
      <c r="J6" s="135" t="s">
        <v>1</v>
      </c>
      <c r="K6" s="210">
        <f t="shared" si="0"/>
        <v>34</v>
      </c>
      <c r="L6" s="412">
        <v>18840</v>
      </c>
      <c r="M6" s="158"/>
      <c r="N6" s="153"/>
      <c r="O6" s="2"/>
      <c r="Q6" s="1"/>
      <c r="R6" s="66"/>
      <c r="S6" s="33"/>
      <c r="T6" s="33"/>
      <c r="U6" s="33"/>
      <c r="V6" s="33"/>
      <c r="W6" s="1"/>
      <c r="X6" s="1"/>
      <c r="Y6" s="1"/>
      <c r="Z6" s="1"/>
      <c r="AA6" s="1"/>
      <c r="AB6" s="1"/>
      <c r="AC6" s="1"/>
      <c r="AD6" s="1"/>
    </row>
    <row r="7" spans="8:30" ht="13.5" customHeight="1">
      <c r="H7" s="145">
        <v>6990</v>
      </c>
      <c r="I7" s="134">
        <v>24</v>
      </c>
      <c r="J7" s="135" t="s">
        <v>41</v>
      </c>
      <c r="K7" s="210">
        <f t="shared" si="0"/>
        <v>24</v>
      </c>
      <c r="L7" s="412">
        <v>6009</v>
      </c>
      <c r="M7" s="158"/>
      <c r="O7" s="2"/>
      <c r="Q7" s="1"/>
      <c r="R7" s="66"/>
      <c r="S7" s="33"/>
      <c r="T7" s="33"/>
      <c r="U7" s="33"/>
      <c r="V7" s="33"/>
      <c r="W7" s="1"/>
      <c r="X7" s="1"/>
      <c r="Y7" s="1"/>
      <c r="Z7" s="1"/>
      <c r="AA7" s="1"/>
      <c r="AB7" s="1"/>
      <c r="AC7" s="1"/>
      <c r="AD7" s="1"/>
    </row>
    <row r="8" spans="8:30" ht="13.5" customHeight="1">
      <c r="H8" s="145">
        <v>6589</v>
      </c>
      <c r="I8" s="134">
        <v>25</v>
      </c>
      <c r="J8" s="135" t="s">
        <v>42</v>
      </c>
      <c r="K8" s="210">
        <f t="shared" si="0"/>
        <v>25</v>
      </c>
      <c r="L8" s="412">
        <v>6381</v>
      </c>
      <c r="M8" s="158"/>
      <c r="N8" s="153"/>
      <c r="O8" s="2"/>
      <c r="Q8" s="1"/>
      <c r="R8" s="66"/>
      <c r="S8" s="33"/>
      <c r="T8" s="33"/>
      <c r="U8" s="33"/>
      <c r="V8" s="33"/>
      <c r="W8" s="1"/>
      <c r="X8" s="1"/>
      <c r="Y8" s="1"/>
      <c r="Z8" s="1"/>
      <c r="AA8" s="1"/>
      <c r="AB8" s="1"/>
      <c r="AC8" s="1"/>
      <c r="AD8" s="1"/>
    </row>
    <row r="9" spans="8:30" ht="13.5" customHeight="1">
      <c r="H9" s="145">
        <v>5580</v>
      </c>
      <c r="I9" s="134">
        <v>13</v>
      </c>
      <c r="J9" s="135" t="s">
        <v>7</v>
      </c>
      <c r="K9" s="210">
        <f t="shared" si="0"/>
        <v>13</v>
      </c>
      <c r="L9" s="412">
        <v>3649</v>
      </c>
      <c r="M9" s="158"/>
      <c r="O9" s="2"/>
      <c r="Q9" s="1"/>
      <c r="R9" s="66"/>
      <c r="S9" s="33"/>
      <c r="T9" s="33"/>
      <c r="U9" s="33"/>
      <c r="V9" s="33"/>
      <c r="W9" s="1"/>
      <c r="X9" s="1"/>
      <c r="Y9" s="1"/>
      <c r="Z9" s="1"/>
      <c r="AA9" s="1"/>
      <c r="AB9" s="1"/>
      <c r="AC9" s="1"/>
      <c r="AD9" s="1"/>
    </row>
    <row r="10" spans="8:30" ht="13.5" customHeight="1">
      <c r="H10" s="145">
        <v>2455</v>
      </c>
      <c r="I10" s="134">
        <v>22</v>
      </c>
      <c r="J10" s="135" t="s">
        <v>39</v>
      </c>
      <c r="K10" s="210">
        <f t="shared" si="0"/>
        <v>22</v>
      </c>
      <c r="L10" s="412">
        <v>2619</v>
      </c>
      <c r="M10" s="158"/>
      <c r="O10" s="2"/>
      <c r="Q10" s="1"/>
      <c r="R10" s="66"/>
      <c r="S10" s="33"/>
      <c r="T10" s="33"/>
      <c r="U10" s="33"/>
      <c r="V10" s="33"/>
      <c r="W10" s="1"/>
      <c r="X10" s="1"/>
      <c r="Y10" s="1"/>
      <c r="Z10" s="1"/>
      <c r="AA10" s="1"/>
      <c r="AB10" s="1"/>
      <c r="AC10" s="1"/>
      <c r="AD10" s="1"/>
    </row>
    <row r="11" spans="8:30" ht="13.5" customHeight="1">
      <c r="H11" s="145">
        <v>2368</v>
      </c>
      <c r="I11" s="134">
        <v>14</v>
      </c>
      <c r="J11" s="135" t="s">
        <v>32</v>
      </c>
      <c r="K11" s="210">
        <f t="shared" si="0"/>
        <v>14</v>
      </c>
      <c r="L11" s="412">
        <v>4273</v>
      </c>
      <c r="M11" s="158"/>
      <c r="O11" s="2"/>
      <c r="Q11" s="1"/>
      <c r="R11" s="66"/>
      <c r="S11" s="33"/>
      <c r="T11" s="33"/>
      <c r="U11" s="33"/>
      <c r="V11" s="33"/>
      <c r="W11" s="1"/>
      <c r="X11" s="1"/>
      <c r="Y11" s="1"/>
      <c r="Z11" s="1"/>
      <c r="AA11" s="1"/>
      <c r="AB11" s="1"/>
      <c r="AC11" s="1"/>
      <c r="AD11" s="1"/>
    </row>
    <row r="12" spans="8:30" ht="13.5" customHeight="1">
      <c r="H12" s="145">
        <v>2157</v>
      </c>
      <c r="I12" s="134">
        <v>12</v>
      </c>
      <c r="J12" s="135" t="s">
        <v>31</v>
      </c>
      <c r="K12" s="210">
        <f t="shared" si="0"/>
        <v>12</v>
      </c>
      <c r="L12" s="412">
        <v>2542</v>
      </c>
      <c r="M12" s="158"/>
      <c r="O12" s="1"/>
      <c r="Q12" s="1"/>
      <c r="R12" s="66"/>
      <c r="S12" s="33"/>
      <c r="T12" s="33"/>
      <c r="U12" s="148"/>
      <c r="V12" s="33"/>
      <c r="W12" s="1"/>
      <c r="X12" s="1"/>
      <c r="Y12" s="1"/>
      <c r="Z12" s="1"/>
      <c r="AA12" s="1"/>
      <c r="AB12" s="1"/>
      <c r="AC12" s="1"/>
      <c r="AD12" s="1"/>
    </row>
    <row r="13" spans="8:30" ht="13.5" customHeight="1" thickBot="1">
      <c r="H13" s="227">
        <v>1906</v>
      </c>
      <c r="I13" s="243">
        <v>26</v>
      </c>
      <c r="J13" s="252" t="s">
        <v>43</v>
      </c>
      <c r="K13" s="210">
        <f t="shared" si="0"/>
        <v>26</v>
      </c>
      <c r="L13" s="376">
        <v>2134</v>
      </c>
      <c r="M13" s="159"/>
      <c r="N13" s="160"/>
      <c r="O13" s="1"/>
      <c r="Q13" s="1"/>
      <c r="R13" s="66"/>
      <c r="S13" s="33"/>
      <c r="T13" s="33"/>
      <c r="U13" s="33"/>
      <c r="V13" s="33"/>
      <c r="W13" s="1"/>
      <c r="X13" s="1"/>
      <c r="Y13" s="1"/>
      <c r="Z13" s="1"/>
      <c r="AA13" s="1"/>
      <c r="AB13" s="1"/>
      <c r="AC13" s="1"/>
      <c r="AD13" s="1"/>
    </row>
    <row r="14" spans="8:30" ht="13.5" customHeight="1">
      <c r="H14" s="145">
        <v>1311</v>
      </c>
      <c r="I14" s="211">
        <v>17</v>
      </c>
      <c r="J14" s="253" t="s">
        <v>34</v>
      </c>
      <c r="K14" s="70" t="s">
        <v>9</v>
      </c>
      <c r="L14" s="425">
        <v>121626</v>
      </c>
      <c r="N14" s="66"/>
      <c r="O14" s="1"/>
      <c r="Q14" s="1"/>
      <c r="R14" s="66"/>
      <c r="S14" s="33"/>
      <c r="T14" s="33"/>
      <c r="U14" s="33"/>
      <c r="V14" s="33"/>
      <c r="W14" s="1"/>
      <c r="X14" s="1"/>
      <c r="Y14" s="1"/>
      <c r="Z14" s="1"/>
      <c r="AA14" s="1"/>
      <c r="AB14" s="1"/>
      <c r="AC14" s="1"/>
      <c r="AD14" s="1"/>
    </row>
    <row r="15" spans="8:30" ht="13.5" customHeight="1">
      <c r="H15" s="145">
        <v>1241</v>
      </c>
      <c r="I15" s="134">
        <v>31</v>
      </c>
      <c r="J15" s="135" t="s">
        <v>48</v>
      </c>
      <c r="K15" s="70"/>
      <c r="L15" s="33"/>
      <c r="N15" s="74"/>
      <c r="O15" s="1"/>
      <c r="Q15" s="1"/>
      <c r="R15" s="66"/>
      <c r="S15" s="33"/>
      <c r="T15" s="33"/>
      <c r="U15" s="33"/>
      <c r="V15" s="33"/>
      <c r="W15" s="1"/>
      <c r="X15" s="1"/>
      <c r="Y15" s="1"/>
      <c r="Z15" s="1"/>
      <c r="AA15" s="1"/>
      <c r="AB15" s="1"/>
      <c r="AC15" s="1"/>
      <c r="AD15" s="1"/>
    </row>
    <row r="16" spans="8:30" ht="13.5" customHeight="1">
      <c r="H16" s="145">
        <v>1013</v>
      </c>
      <c r="I16" s="134">
        <v>36</v>
      </c>
      <c r="J16" s="135" t="s">
        <v>5</v>
      </c>
      <c r="K16" s="70"/>
      <c r="Q16" s="1"/>
      <c r="R16" s="66"/>
      <c r="S16" s="33"/>
      <c r="T16" s="33"/>
      <c r="U16" s="33"/>
      <c r="V16" s="33"/>
      <c r="W16" s="1"/>
      <c r="X16" s="1"/>
      <c r="Y16" s="1"/>
      <c r="Z16" s="1"/>
      <c r="AA16" s="1"/>
      <c r="AB16" s="1"/>
      <c r="AC16" s="1"/>
      <c r="AD16" s="1"/>
    </row>
    <row r="17" spans="8:30" ht="13.5" customHeight="1">
      <c r="H17" s="145">
        <v>957</v>
      </c>
      <c r="I17" s="134">
        <v>9</v>
      </c>
      <c r="J17" s="135" t="s">
        <v>28</v>
      </c>
      <c r="K17" s="63"/>
      <c r="L17" s="33"/>
      <c r="Q17" s="1"/>
      <c r="R17" s="66"/>
      <c r="S17" s="33"/>
      <c r="T17" s="33"/>
      <c r="U17" s="33"/>
      <c r="V17" s="33"/>
      <c r="W17" s="1"/>
      <c r="X17" s="1"/>
      <c r="Y17" s="1"/>
      <c r="Z17" s="1"/>
      <c r="AA17" s="1"/>
      <c r="AB17" s="1"/>
      <c r="AC17" s="1"/>
      <c r="AD17" s="1"/>
    </row>
    <row r="18" spans="8:30" ht="13.5" customHeight="1">
      <c r="H18" s="212">
        <v>664</v>
      </c>
      <c r="I18" s="134">
        <v>21</v>
      </c>
      <c r="J18" s="135" t="s">
        <v>38</v>
      </c>
      <c r="K18" s="63"/>
      <c r="L18" s="33"/>
      <c r="Q18" s="1"/>
      <c r="R18" s="66"/>
      <c r="S18" s="33"/>
      <c r="T18" s="33"/>
      <c r="U18" s="33"/>
      <c r="V18" s="33"/>
      <c r="W18" s="1"/>
      <c r="X18" s="1"/>
      <c r="Y18" s="1"/>
      <c r="Z18" s="1"/>
      <c r="AA18" s="1"/>
      <c r="AB18" s="1"/>
      <c r="AC18" s="1"/>
      <c r="AD18" s="1"/>
    </row>
    <row r="19" spans="8:30" ht="13.5" customHeight="1">
      <c r="H19" s="146">
        <v>346</v>
      </c>
      <c r="I19" s="134">
        <v>6</v>
      </c>
      <c r="J19" s="135" t="s">
        <v>25</v>
      </c>
      <c r="K19" s="1"/>
      <c r="L19" s="74" t="s">
        <v>111</v>
      </c>
      <c r="M19" s="152" t="s">
        <v>98</v>
      </c>
      <c r="N19" s="59" t="s">
        <v>121</v>
      </c>
      <c r="Q19" s="1"/>
      <c r="R19" s="66"/>
      <c r="S19" s="33"/>
      <c r="T19" s="33"/>
      <c r="U19" s="33"/>
      <c r="V19" s="33"/>
      <c r="W19" s="1"/>
      <c r="X19" s="1"/>
      <c r="Y19" s="1"/>
      <c r="Z19" s="1"/>
      <c r="AA19" s="1"/>
      <c r="AB19" s="1"/>
      <c r="AC19" s="1"/>
      <c r="AD19" s="1"/>
    </row>
    <row r="20" spans="8:30" ht="13.5" customHeight="1" thickBot="1">
      <c r="H20" s="145">
        <v>336</v>
      </c>
      <c r="I20" s="134">
        <v>16</v>
      </c>
      <c r="J20" s="135" t="s">
        <v>3</v>
      </c>
      <c r="K20" s="210">
        <f>SUM(I4)</f>
        <v>33</v>
      </c>
      <c r="L20" s="135" t="s">
        <v>0</v>
      </c>
      <c r="M20" s="368">
        <v>69273</v>
      </c>
      <c r="N20" s="146">
        <f>SUM(H4)</f>
        <v>65356</v>
      </c>
      <c r="Q20" s="1"/>
      <c r="R20" s="66"/>
      <c r="S20" s="33"/>
      <c r="T20" s="33"/>
      <c r="U20" s="33"/>
      <c r="V20" s="33"/>
      <c r="W20" s="1"/>
      <c r="X20" s="1"/>
      <c r="Y20" s="1"/>
      <c r="Z20" s="1"/>
      <c r="AA20" s="1"/>
      <c r="AB20" s="1"/>
      <c r="AC20" s="1"/>
      <c r="AD20" s="1"/>
    </row>
    <row r="21" spans="1:30" ht="13.5" customHeight="1">
      <c r="A21" s="86" t="s">
        <v>60</v>
      </c>
      <c r="B21" s="87" t="s">
        <v>77</v>
      </c>
      <c r="C21" s="87" t="s">
        <v>227</v>
      </c>
      <c r="D21" s="87" t="s">
        <v>173</v>
      </c>
      <c r="E21" s="87" t="s">
        <v>75</v>
      </c>
      <c r="F21" s="87" t="s">
        <v>74</v>
      </c>
      <c r="G21" s="88" t="s">
        <v>76</v>
      </c>
      <c r="H21" s="145">
        <v>321</v>
      </c>
      <c r="I21" s="134">
        <v>38</v>
      </c>
      <c r="J21" s="135" t="s">
        <v>52</v>
      </c>
      <c r="K21" s="210">
        <f aca="true" t="shared" si="1" ref="K21:K29">SUM(I5)</f>
        <v>40</v>
      </c>
      <c r="L21" s="135" t="s">
        <v>1</v>
      </c>
      <c r="M21" s="369">
        <v>14940</v>
      </c>
      <c r="N21" s="146">
        <f aca="true" t="shared" si="2" ref="N21:N29">SUM(H5)</f>
        <v>15582</v>
      </c>
      <c r="Q21" s="1"/>
      <c r="R21" s="66"/>
      <c r="S21" s="33"/>
      <c r="T21" s="33"/>
      <c r="U21" s="33"/>
      <c r="V21" s="33"/>
      <c r="W21" s="1"/>
      <c r="X21" s="1"/>
      <c r="Y21" s="1"/>
      <c r="Z21" s="1"/>
      <c r="AA21" s="1"/>
      <c r="AB21" s="1"/>
      <c r="AC21" s="1"/>
      <c r="AD21" s="1"/>
    </row>
    <row r="22" spans="1:30" ht="13.5" customHeight="1">
      <c r="A22" s="89">
        <v>1</v>
      </c>
      <c r="B22" s="353" t="s">
        <v>0</v>
      </c>
      <c r="C22" s="60">
        <f>SUM(H4)</f>
        <v>65356</v>
      </c>
      <c r="D22" s="161">
        <f>SUM(L4)</f>
        <v>43466</v>
      </c>
      <c r="E22" s="83">
        <f aca="true" t="shared" si="3" ref="E22:E31">SUM(N20/M20*100)</f>
        <v>94.34556031931632</v>
      </c>
      <c r="F22" s="75">
        <f aca="true" t="shared" si="4" ref="F22:F32">SUM(C22/D22*100)</f>
        <v>150.3612018589242</v>
      </c>
      <c r="G22" s="90"/>
      <c r="H22" s="145">
        <v>236</v>
      </c>
      <c r="I22" s="134">
        <v>29</v>
      </c>
      <c r="J22" s="135" t="s">
        <v>79</v>
      </c>
      <c r="K22" s="210">
        <f t="shared" si="1"/>
        <v>34</v>
      </c>
      <c r="L22" s="135" t="s">
        <v>2</v>
      </c>
      <c r="M22" s="369">
        <v>15785</v>
      </c>
      <c r="N22" s="146">
        <f t="shared" si="2"/>
        <v>14135</v>
      </c>
      <c r="Q22" s="1"/>
      <c r="R22" s="66"/>
      <c r="S22" s="33"/>
      <c r="T22" s="33"/>
      <c r="U22" s="33"/>
      <c r="V22" s="33"/>
      <c r="W22" s="1"/>
      <c r="X22" s="1"/>
      <c r="Y22" s="1"/>
      <c r="Z22" s="1"/>
      <c r="AA22" s="1"/>
      <c r="AB22" s="1"/>
      <c r="AC22" s="1"/>
      <c r="AD22" s="1"/>
    </row>
    <row r="23" spans="1:30" ht="13.5" customHeight="1">
      <c r="A23" s="89">
        <v>2</v>
      </c>
      <c r="B23" s="353" t="s">
        <v>2</v>
      </c>
      <c r="C23" s="60">
        <f aca="true" t="shared" si="5" ref="C23:C31">SUM(H5)</f>
        <v>15582</v>
      </c>
      <c r="D23" s="161">
        <f aca="true" t="shared" si="6" ref="D23:D31">SUM(L5)</f>
        <v>21844</v>
      </c>
      <c r="E23" s="83">
        <f t="shared" si="3"/>
        <v>104.29718875502007</v>
      </c>
      <c r="F23" s="75">
        <f t="shared" si="4"/>
        <v>71.33308917780626</v>
      </c>
      <c r="G23" s="90"/>
      <c r="H23" s="145">
        <v>235</v>
      </c>
      <c r="I23" s="134">
        <v>1</v>
      </c>
      <c r="J23" s="135" t="s">
        <v>4</v>
      </c>
      <c r="K23" s="210">
        <f t="shared" si="1"/>
        <v>24</v>
      </c>
      <c r="L23" s="135" t="s">
        <v>41</v>
      </c>
      <c r="M23" s="369">
        <v>7959</v>
      </c>
      <c r="N23" s="146">
        <f t="shared" si="2"/>
        <v>6990</v>
      </c>
      <c r="Q23" s="1"/>
      <c r="R23" s="66"/>
      <c r="S23" s="33"/>
      <c r="T23" s="33"/>
      <c r="U23" s="33"/>
      <c r="V23" s="33"/>
      <c r="W23" s="1"/>
      <c r="X23" s="1"/>
      <c r="Y23" s="1"/>
      <c r="Z23" s="1"/>
      <c r="AA23" s="1"/>
      <c r="AB23" s="1"/>
      <c r="AC23" s="1"/>
      <c r="AD23" s="1"/>
    </row>
    <row r="24" spans="1:30" ht="13.5" customHeight="1">
      <c r="A24" s="89">
        <v>3</v>
      </c>
      <c r="B24" s="353" t="s">
        <v>1</v>
      </c>
      <c r="C24" s="60">
        <f t="shared" si="5"/>
        <v>14135</v>
      </c>
      <c r="D24" s="161">
        <f t="shared" si="6"/>
        <v>18840</v>
      </c>
      <c r="E24" s="83">
        <f t="shared" si="3"/>
        <v>89.54703832752612</v>
      </c>
      <c r="F24" s="75">
        <f t="shared" si="4"/>
        <v>75.02653927813164</v>
      </c>
      <c r="G24" s="90"/>
      <c r="H24" s="145">
        <v>230</v>
      </c>
      <c r="I24" s="134">
        <v>11</v>
      </c>
      <c r="J24" s="135" t="s">
        <v>30</v>
      </c>
      <c r="K24" s="210">
        <f t="shared" si="1"/>
        <v>25</v>
      </c>
      <c r="L24" s="135" t="s">
        <v>42</v>
      </c>
      <c r="M24" s="369">
        <v>6437</v>
      </c>
      <c r="N24" s="146">
        <f t="shared" si="2"/>
        <v>6589</v>
      </c>
      <c r="Q24" s="1"/>
      <c r="R24" s="66"/>
      <c r="S24" s="33"/>
      <c r="T24" s="33"/>
      <c r="U24" s="33"/>
      <c r="V24" s="33"/>
      <c r="W24" s="1"/>
      <c r="X24" s="1"/>
      <c r="Y24" s="1"/>
      <c r="Z24" s="1"/>
      <c r="AA24" s="1"/>
      <c r="AB24" s="1"/>
      <c r="AC24" s="1"/>
      <c r="AD24" s="1"/>
    </row>
    <row r="25" spans="1:30" ht="13.5" customHeight="1">
      <c r="A25" s="89">
        <v>4</v>
      </c>
      <c r="B25" s="353" t="s">
        <v>41</v>
      </c>
      <c r="C25" s="60">
        <f t="shared" si="5"/>
        <v>6990</v>
      </c>
      <c r="D25" s="161">
        <f t="shared" si="6"/>
        <v>6009</v>
      </c>
      <c r="E25" s="83">
        <f t="shared" si="3"/>
        <v>87.82510365623823</v>
      </c>
      <c r="F25" s="75">
        <f t="shared" si="4"/>
        <v>116.3255117324014</v>
      </c>
      <c r="G25" s="90"/>
      <c r="H25" s="145">
        <v>223</v>
      </c>
      <c r="I25" s="134">
        <v>32</v>
      </c>
      <c r="J25" s="135" t="s">
        <v>49</v>
      </c>
      <c r="K25" s="210">
        <f t="shared" si="1"/>
        <v>13</v>
      </c>
      <c r="L25" s="135" t="s">
        <v>7</v>
      </c>
      <c r="M25" s="369">
        <v>6042</v>
      </c>
      <c r="N25" s="146">
        <f t="shared" si="2"/>
        <v>5580</v>
      </c>
      <c r="Q25" s="1"/>
      <c r="R25" s="66"/>
      <c r="S25" s="33"/>
      <c r="T25" s="33"/>
      <c r="U25" s="33"/>
      <c r="V25" s="33"/>
      <c r="W25" s="1"/>
      <c r="X25" s="1"/>
      <c r="Y25" s="1"/>
      <c r="Z25" s="1"/>
      <c r="AA25" s="1"/>
      <c r="AB25" s="1"/>
      <c r="AC25" s="1"/>
      <c r="AD25" s="1"/>
    </row>
    <row r="26" spans="1:30" ht="13.5" customHeight="1">
      <c r="A26" s="89">
        <v>5</v>
      </c>
      <c r="B26" s="353" t="s">
        <v>42</v>
      </c>
      <c r="C26" s="60">
        <f t="shared" si="5"/>
        <v>6589</v>
      </c>
      <c r="D26" s="161">
        <f t="shared" si="6"/>
        <v>6381</v>
      </c>
      <c r="E26" s="83">
        <f t="shared" si="3"/>
        <v>102.36134845424887</v>
      </c>
      <c r="F26" s="75">
        <f t="shared" si="4"/>
        <v>103.2596771665883</v>
      </c>
      <c r="G26" s="100"/>
      <c r="H26" s="145">
        <v>116</v>
      </c>
      <c r="I26" s="134">
        <v>18</v>
      </c>
      <c r="J26" s="135" t="s">
        <v>35</v>
      </c>
      <c r="K26" s="210">
        <f t="shared" si="1"/>
        <v>22</v>
      </c>
      <c r="L26" s="135" t="s">
        <v>43</v>
      </c>
      <c r="M26" s="369">
        <v>2470</v>
      </c>
      <c r="N26" s="146">
        <f t="shared" si="2"/>
        <v>2455</v>
      </c>
      <c r="Q26" s="1"/>
      <c r="R26" s="66"/>
      <c r="S26" s="33"/>
      <c r="T26" s="33"/>
      <c r="U26" s="33"/>
      <c r="V26" s="33"/>
      <c r="W26" s="1"/>
      <c r="X26" s="1"/>
      <c r="Y26" s="1"/>
      <c r="Z26" s="1"/>
      <c r="AA26" s="1"/>
      <c r="AB26" s="1"/>
      <c r="AC26" s="1"/>
      <c r="AD26" s="1"/>
    </row>
    <row r="27" spans="1:30" ht="13.5" customHeight="1">
      <c r="A27" s="89">
        <v>6</v>
      </c>
      <c r="B27" s="353" t="s">
        <v>7</v>
      </c>
      <c r="C27" s="60">
        <f t="shared" si="5"/>
        <v>5580</v>
      </c>
      <c r="D27" s="161">
        <f t="shared" si="6"/>
        <v>3649</v>
      </c>
      <c r="E27" s="83">
        <f t="shared" si="3"/>
        <v>92.35352532274081</v>
      </c>
      <c r="F27" s="75">
        <f t="shared" si="4"/>
        <v>152.91860783776377</v>
      </c>
      <c r="G27" s="104"/>
      <c r="H27" s="145">
        <v>109</v>
      </c>
      <c r="I27" s="134">
        <v>20</v>
      </c>
      <c r="J27" s="135" t="s">
        <v>37</v>
      </c>
      <c r="K27" s="210">
        <f t="shared" si="1"/>
        <v>14</v>
      </c>
      <c r="L27" s="135" t="s">
        <v>32</v>
      </c>
      <c r="M27" s="369">
        <v>2925</v>
      </c>
      <c r="N27" s="146">
        <f t="shared" si="2"/>
        <v>2368</v>
      </c>
      <c r="Q27" s="1"/>
      <c r="R27" s="66"/>
      <c r="S27" s="33"/>
      <c r="T27" s="33"/>
      <c r="U27" s="33"/>
      <c r="V27" s="33"/>
      <c r="W27" s="1"/>
      <c r="X27" s="1"/>
      <c r="Y27" s="1"/>
      <c r="Z27" s="1"/>
      <c r="AA27" s="1"/>
      <c r="AB27" s="1"/>
      <c r="AC27" s="1"/>
      <c r="AD27" s="1"/>
    </row>
    <row r="28" spans="1:30" ht="13.5" customHeight="1">
      <c r="A28" s="89">
        <v>7</v>
      </c>
      <c r="B28" s="353" t="s">
        <v>39</v>
      </c>
      <c r="C28" s="60">
        <f t="shared" si="5"/>
        <v>2455</v>
      </c>
      <c r="D28" s="161">
        <f t="shared" si="6"/>
        <v>2619</v>
      </c>
      <c r="E28" s="83">
        <f t="shared" si="3"/>
        <v>99.39271255060729</v>
      </c>
      <c r="F28" s="75">
        <f t="shared" si="4"/>
        <v>93.73806796487209</v>
      </c>
      <c r="G28" s="90"/>
      <c r="H28" s="145">
        <v>105</v>
      </c>
      <c r="I28" s="134">
        <v>15</v>
      </c>
      <c r="J28" s="135" t="s">
        <v>33</v>
      </c>
      <c r="K28" s="210">
        <f t="shared" si="1"/>
        <v>12</v>
      </c>
      <c r="L28" s="135" t="s">
        <v>39</v>
      </c>
      <c r="M28" s="369">
        <v>1978</v>
      </c>
      <c r="N28" s="146">
        <f t="shared" si="2"/>
        <v>2157</v>
      </c>
      <c r="Q28" s="1"/>
      <c r="R28" s="66"/>
      <c r="S28" s="33"/>
      <c r="T28" s="33"/>
      <c r="U28" s="33"/>
      <c r="V28" s="33"/>
      <c r="W28" s="1"/>
      <c r="X28" s="1"/>
      <c r="Y28" s="1"/>
      <c r="Z28" s="1"/>
      <c r="AA28" s="1"/>
      <c r="AB28" s="1"/>
      <c r="AC28" s="1"/>
      <c r="AD28" s="1"/>
    </row>
    <row r="29" spans="1:30" ht="13.5" customHeight="1" thickBot="1">
      <c r="A29" s="89">
        <v>8</v>
      </c>
      <c r="B29" s="353" t="s">
        <v>32</v>
      </c>
      <c r="C29" s="60">
        <f t="shared" si="5"/>
        <v>2368</v>
      </c>
      <c r="D29" s="161">
        <f t="shared" si="6"/>
        <v>4273</v>
      </c>
      <c r="E29" s="83">
        <f t="shared" si="3"/>
        <v>80.95726495726497</v>
      </c>
      <c r="F29" s="75">
        <f t="shared" si="4"/>
        <v>55.4177392932366</v>
      </c>
      <c r="G29" s="101"/>
      <c r="H29" s="145">
        <v>33</v>
      </c>
      <c r="I29" s="134">
        <v>28</v>
      </c>
      <c r="J29" s="135" t="s">
        <v>45</v>
      </c>
      <c r="K29" s="210">
        <f t="shared" si="1"/>
        <v>26</v>
      </c>
      <c r="L29" s="252" t="s">
        <v>31</v>
      </c>
      <c r="M29" s="382">
        <v>3076</v>
      </c>
      <c r="N29" s="146">
        <f t="shared" si="2"/>
        <v>1906</v>
      </c>
      <c r="Q29" s="1"/>
      <c r="R29" s="66"/>
      <c r="S29" s="33"/>
      <c r="T29" s="33"/>
      <c r="U29" s="33"/>
      <c r="V29" s="33"/>
      <c r="W29" s="1"/>
      <c r="X29" s="1"/>
      <c r="Y29" s="1"/>
      <c r="Z29" s="1"/>
      <c r="AA29" s="1"/>
      <c r="AB29" s="1"/>
      <c r="AC29" s="1"/>
      <c r="AD29" s="1"/>
    </row>
    <row r="30" spans="1:30" ht="13.5" customHeight="1">
      <c r="A30" s="89">
        <v>9</v>
      </c>
      <c r="B30" s="353" t="s">
        <v>31</v>
      </c>
      <c r="C30" s="60">
        <f t="shared" si="5"/>
        <v>2157</v>
      </c>
      <c r="D30" s="161">
        <f t="shared" si="6"/>
        <v>2542</v>
      </c>
      <c r="E30" s="83">
        <f t="shared" si="3"/>
        <v>109.0495449949444</v>
      </c>
      <c r="F30" s="75">
        <f t="shared" si="4"/>
        <v>84.85444531864673</v>
      </c>
      <c r="G30" s="100"/>
      <c r="H30" s="145">
        <v>22</v>
      </c>
      <c r="I30" s="134">
        <v>4</v>
      </c>
      <c r="J30" s="135" t="s">
        <v>23</v>
      </c>
      <c r="K30" s="1"/>
      <c r="L30" t="s">
        <v>95</v>
      </c>
      <c r="M30" s="383">
        <v>137550</v>
      </c>
      <c r="N30" s="381">
        <f>SUM(H44)</f>
        <v>130628</v>
      </c>
      <c r="Q30" s="1"/>
      <c r="R30" s="66"/>
      <c r="S30" s="33"/>
      <c r="T30" s="33"/>
      <c r="U30" s="33"/>
      <c r="V30" s="33"/>
      <c r="W30" s="1"/>
      <c r="X30" s="1"/>
      <c r="Y30" s="1"/>
      <c r="Z30" s="1"/>
      <c r="AA30" s="1"/>
      <c r="AB30" s="1"/>
      <c r="AC30" s="1"/>
      <c r="AD30" s="1"/>
    </row>
    <row r="31" spans="1:30" ht="13.5" customHeight="1" thickBot="1">
      <c r="A31" s="102">
        <v>10</v>
      </c>
      <c r="B31" s="358" t="s">
        <v>43</v>
      </c>
      <c r="C31" s="60">
        <f t="shared" si="5"/>
        <v>1906</v>
      </c>
      <c r="D31" s="161">
        <f t="shared" si="6"/>
        <v>2134</v>
      </c>
      <c r="E31" s="84">
        <f t="shared" si="3"/>
        <v>61.96358907672301</v>
      </c>
      <c r="F31" s="91">
        <f t="shared" si="4"/>
        <v>89.31583880037488</v>
      </c>
      <c r="G31" s="103"/>
      <c r="H31" s="145">
        <v>10</v>
      </c>
      <c r="I31" s="134">
        <v>39</v>
      </c>
      <c r="J31" s="135" t="s">
        <v>53</v>
      </c>
      <c r="K31" s="63"/>
      <c r="L31" s="33"/>
      <c r="Q31" s="1"/>
      <c r="R31" s="66"/>
      <c r="S31" s="33"/>
      <c r="T31" s="33"/>
      <c r="U31" s="33"/>
      <c r="V31" s="33"/>
      <c r="W31" s="1"/>
      <c r="X31" s="1"/>
      <c r="Y31" s="1"/>
      <c r="Z31" s="1"/>
      <c r="AA31" s="1"/>
      <c r="AB31" s="1"/>
      <c r="AC31" s="1"/>
      <c r="AD31" s="1"/>
    </row>
    <row r="32" spans="1:30" ht="13.5" customHeight="1" thickBot="1">
      <c r="A32" s="93"/>
      <c r="B32" s="94" t="s">
        <v>84</v>
      </c>
      <c r="C32" s="95">
        <f>SUM(H44)</f>
        <v>130628</v>
      </c>
      <c r="D32" s="95">
        <f>SUM(L14)</f>
        <v>121626</v>
      </c>
      <c r="E32" s="96">
        <f>SUM(N30/M30*100)</f>
        <v>94.96764812795348</v>
      </c>
      <c r="F32" s="91">
        <f t="shared" si="4"/>
        <v>107.40137799483662</v>
      </c>
      <c r="G32" s="99"/>
      <c r="H32" s="146">
        <v>2</v>
      </c>
      <c r="I32" s="134">
        <v>23</v>
      </c>
      <c r="J32" s="135" t="s">
        <v>40</v>
      </c>
      <c r="K32" s="63"/>
      <c r="L32" s="33"/>
      <c r="Q32" s="1"/>
      <c r="R32" s="66"/>
      <c r="S32" s="33"/>
      <c r="T32" s="33"/>
      <c r="U32" s="33"/>
      <c r="V32" s="33"/>
      <c r="W32" s="1"/>
      <c r="X32" s="1"/>
      <c r="Y32" s="1"/>
      <c r="Z32" s="1"/>
      <c r="AA32" s="1"/>
      <c r="AB32" s="1"/>
      <c r="AC32" s="1"/>
      <c r="AD32" s="1"/>
    </row>
    <row r="33" spans="8:30" ht="13.5" customHeight="1">
      <c r="H33" s="145">
        <v>0</v>
      </c>
      <c r="I33" s="134">
        <v>2</v>
      </c>
      <c r="J33" s="135" t="s">
        <v>6</v>
      </c>
      <c r="K33" s="63"/>
      <c r="L33" s="33"/>
      <c r="Q33" s="1"/>
      <c r="R33" s="66"/>
      <c r="S33" s="33"/>
      <c r="T33" s="33"/>
      <c r="U33" s="33"/>
      <c r="V33" s="33"/>
      <c r="W33" s="1"/>
      <c r="X33" s="1"/>
      <c r="Y33" s="1"/>
      <c r="Z33" s="1"/>
      <c r="AA33" s="1"/>
      <c r="AB33" s="1"/>
      <c r="AC33" s="1"/>
      <c r="AD33" s="1"/>
    </row>
    <row r="34" spans="3:30" ht="13.5" customHeight="1">
      <c r="C34" s="14"/>
      <c r="D34" s="14"/>
      <c r="H34" s="212">
        <v>0</v>
      </c>
      <c r="I34" s="134">
        <v>3</v>
      </c>
      <c r="J34" s="135" t="s">
        <v>22</v>
      </c>
      <c r="K34" s="63"/>
      <c r="L34" s="33"/>
      <c r="Q34" s="1"/>
      <c r="R34" s="66"/>
      <c r="S34" s="33"/>
      <c r="T34" s="33"/>
      <c r="U34" s="33"/>
      <c r="V34" s="33"/>
      <c r="W34" s="1"/>
      <c r="X34" s="1"/>
      <c r="Y34" s="1"/>
      <c r="Z34" s="1"/>
      <c r="AA34" s="1"/>
      <c r="AB34" s="1"/>
      <c r="AC34" s="1"/>
      <c r="AD34" s="1"/>
    </row>
    <row r="35" spans="8:30" ht="13.5" customHeight="1">
      <c r="H35" s="146">
        <v>0</v>
      </c>
      <c r="I35" s="134">
        <v>5</v>
      </c>
      <c r="J35" s="135" t="s">
        <v>24</v>
      </c>
      <c r="K35" s="63"/>
      <c r="L35" s="33"/>
      <c r="Q35" s="1"/>
      <c r="R35" s="66"/>
      <c r="S35" s="33"/>
      <c r="T35" s="33"/>
      <c r="U35" s="33"/>
      <c r="V35" s="33"/>
      <c r="W35" s="1"/>
      <c r="X35" s="1"/>
      <c r="Y35" s="1"/>
      <c r="Z35" s="1"/>
      <c r="AA35" s="1"/>
      <c r="AB35" s="1"/>
      <c r="AC35" s="1"/>
      <c r="AD35" s="1"/>
    </row>
    <row r="36" spans="8:30" ht="13.5" customHeight="1">
      <c r="H36" s="145">
        <v>0</v>
      </c>
      <c r="I36" s="134">
        <v>7</v>
      </c>
      <c r="J36" s="135" t="s">
        <v>26</v>
      </c>
      <c r="K36" s="63"/>
      <c r="L36" s="33"/>
      <c r="Q36" s="1"/>
      <c r="R36" s="66"/>
      <c r="S36" s="33"/>
      <c r="T36" s="33"/>
      <c r="U36" s="33"/>
      <c r="V36" s="33"/>
      <c r="W36" s="1"/>
      <c r="X36" s="1"/>
      <c r="Y36" s="1"/>
      <c r="Z36" s="1"/>
      <c r="AA36" s="1"/>
      <c r="AB36" s="1"/>
      <c r="AC36" s="1"/>
      <c r="AD36" s="1"/>
    </row>
    <row r="37" spans="8:30" ht="13.5" customHeight="1">
      <c r="H37" s="145">
        <v>0</v>
      </c>
      <c r="I37" s="134">
        <v>8</v>
      </c>
      <c r="J37" s="135" t="s">
        <v>27</v>
      </c>
      <c r="K37" s="63"/>
      <c r="L37" s="33"/>
      <c r="Q37" s="1"/>
      <c r="R37" s="66"/>
      <c r="S37" s="33"/>
      <c r="T37" s="33"/>
      <c r="U37" s="33"/>
      <c r="V37" s="148"/>
      <c r="W37" s="1"/>
      <c r="X37" s="1"/>
      <c r="Y37" s="1"/>
      <c r="Z37" s="1"/>
      <c r="AA37" s="1"/>
      <c r="AB37" s="1"/>
      <c r="AC37" s="1"/>
      <c r="AD37" s="1"/>
    </row>
    <row r="38" spans="8:30" ht="13.5" customHeight="1">
      <c r="H38" s="145">
        <v>0</v>
      </c>
      <c r="I38" s="134">
        <v>10</v>
      </c>
      <c r="J38" s="135" t="s">
        <v>29</v>
      </c>
      <c r="K38" s="63"/>
      <c r="L38" s="33"/>
      <c r="Q38" s="1"/>
      <c r="R38" s="66"/>
      <c r="S38" s="33"/>
      <c r="T38" s="33"/>
      <c r="U38" s="33"/>
      <c r="V38" s="33"/>
      <c r="W38" s="1"/>
      <c r="X38" s="1"/>
      <c r="Y38" s="1"/>
      <c r="Z38" s="1"/>
      <c r="AA38" s="1"/>
      <c r="AB38" s="1"/>
      <c r="AC38" s="1"/>
      <c r="AD38" s="1"/>
    </row>
    <row r="39" spans="8:30" ht="13.5" customHeight="1">
      <c r="H39" s="145">
        <v>0</v>
      </c>
      <c r="I39" s="134">
        <v>19</v>
      </c>
      <c r="J39" s="135" t="s">
        <v>36</v>
      </c>
      <c r="K39" s="63"/>
      <c r="L39" s="33"/>
      <c r="Q39" s="1"/>
      <c r="R39" s="66"/>
      <c r="S39" s="33"/>
      <c r="T39" s="33"/>
      <c r="U39" s="33"/>
      <c r="V39" s="33"/>
      <c r="W39" s="1"/>
      <c r="X39" s="1"/>
      <c r="Y39" s="1"/>
      <c r="Z39" s="1"/>
      <c r="AA39" s="1"/>
      <c r="AB39" s="1"/>
      <c r="AC39" s="1"/>
      <c r="AD39" s="1"/>
    </row>
    <row r="40" spans="8:30" ht="13.5" customHeight="1">
      <c r="H40" s="145">
        <v>0</v>
      </c>
      <c r="I40" s="134">
        <v>27</v>
      </c>
      <c r="J40" s="135" t="s">
        <v>44</v>
      </c>
      <c r="K40" s="63"/>
      <c r="L40" s="33"/>
      <c r="Q40" s="1"/>
      <c r="R40" s="66"/>
      <c r="S40" s="33"/>
      <c r="T40" s="33"/>
      <c r="U40" s="33"/>
      <c r="V40" s="33"/>
      <c r="W40" s="1"/>
      <c r="X40" s="1"/>
      <c r="Y40" s="1"/>
      <c r="Z40" s="1"/>
      <c r="AA40" s="1"/>
      <c r="AB40" s="1"/>
      <c r="AC40" s="1"/>
      <c r="AD40" s="1"/>
    </row>
    <row r="41" spans="8:30" ht="13.5" customHeight="1">
      <c r="H41" s="145">
        <v>0</v>
      </c>
      <c r="I41" s="134">
        <v>30</v>
      </c>
      <c r="J41" s="135" t="s">
        <v>47</v>
      </c>
      <c r="K41" s="63"/>
      <c r="L41" s="33"/>
      <c r="Q41" s="1"/>
      <c r="R41" s="66"/>
      <c r="S41" s="33"/>
      <c r="T41" s="33"/>
      <c r="U41" s="33"/>
      <c r="V41" s="33"/>
      <c r="W41" s="1"/>
      <c r="X41" s="1"/>
      <c r="Y41" s="1"/>
      <c r="Z41" s="1"/>
      <c r="AA41" s="1"/>
      <c r="AB41" s="1"/>
      <c r="AC41" s="1"/>
      <c r="AD41" s="1"/>
    </row>
    <row r="42" spans="8:30" ht="13.5" customHeight="1">
      <c r="H42" s="145">
        <v>0</v>
      </c>
      <c r="I42" s="134">
        <v>35</v>
      </c>
      <c r="J42" s="135" t="s">
        <v>50</v>
      </c>
      <c r="K42" s="63"/>
      <c r="L42" s="33"/>
      <c r="Q42" s="1"/>
      <c r="R42" s="66"/>
      <c r="S42" s="33"/>
      <c r="T42" s="33"/>
      <c r="U42" s="33"/>
      <c r="V42" s="33"/>
      <c r="W42" s="1"/>
      <c r="X42" s="1"/>
      <c r="Y42" s="1"/>
      <c r="Z42" s="1"/>
      <c r="AA42" s="1"/>
      <c r="AB42" s="1"/>
      <c r="AC42" s="1"/>
      <c r="AD42" s="1"/>
    </row>
    <row r="43" spans="8:30" ht="13.5" customHeight="1">
      <c r="H43" s="145">
        <v>0</v>
      </c>
      <c r="I43" s="134">
        <v>37</v>
      </c>
      <c r="J43" s="135" t="s">
        <v>51</v>
      </c>
      <c r="K43" s="63"/>
      <c r="L43" s="33"/>
      <c r="Q43" s="1"/>
      <c r="R43" s="66"/>
      <c r="S43" s="41"/>
      <c r="T43" s="41"/>
      <c r="U43" s="41"/>
      <c r="V43" s="41"/>
      <c r="W43" s="1"/>
      <c r="X43" s="1"/>
      <c r="Y43" s="1"/>
      <c r="Z43" s="1"/>
      <c r="AA43" s="1"/>
      <c r="AB43" s="1"/>
      <c r="AC43" s="1"/>
      <c r="AD43" s="1"/>
    </row>
    <row r="44" spans="8:30" ht="13.5" customHeight="1">
      <c r="H44" s="206">
        <f>SUM(H4:H43)</f>
        <v>130628</v>
      </c>
      <c r="I44" s="5"/>
      <c r="J44" s="10" t="s">
        <v>72</v>
      </c>
      <c r="K44" s="78"/>
      <c r="L44" s="1"/>
      <c r="Q44" s="1"/>
      <c r="R44" s="66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1:30" ht="13.5" customHeight="1">
      <c r="K45" s="1"/>
      <c r="L45" s="1"/>
      <c r="O45" s="1"/>
      <c r="Q45" s="1"/>
      <c r="R45" s="178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1:30" ht="13.5" customHeight="1">
      <c r="K46" s="1"/>
      <c r="L46" s="1"/>
      <c r="Q46" s="1"/>
      <c r="R46" s="65"/>
      <c r="S46" s="173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</row>
    <row r="47" spans="9:30" ht="13.5" customHeight="1">
      <c r="I47" t="s">
        <v>73</v>
      </c>
      <c r="J47" s="64"/>
      <c r="K47" s="1"/>
      <c r="L47" s="65"/>
      <c r="N47" s="65"/>
      <c r="Q47" s="1"/>
      <c r="R47" s="66"/>
      <c r="S47" s="33"/>
      <c r="T47" s="33"/>
      <c r="U47" s="33"/>
      <c r="V47" s="33"/>
      <c r="W47" s="1"/>
      <c r="X47" s="1"/>
      <c r="Y47" s="1"/>
      <c r="Z47" s="1"/>
      <c r="AA47" s="1"/>
      <c r="AB47" s="1"/>
      <c r="AC47" s="1"/>
      <c r="AD47" s="1"/>
    </row>
    <row r="48" spans="8:30" ht="13.5" customHeight="1">
      <c r="H48" s="154" t="s">
        <v>96</v>
      </c>
      <c r="J48" s="1"/>
      <c r="K48" s="70"/>
      <c r="L48" s="33"/>
      <c r="N48" s="66"/>
      <c r="Q48" s="1"/>
      <c r="R48" s="66"/>
      <c r="S48" s="33"/>
      <c r="T48" s="33"/>
      <c r="U48" s="33"/>
      <c r="V48" s="33"/>
      <c r="W48" s="1"/>
      <c r="X48" s="1"/>
      <c r="Y48" s="1"/>
      <c r="Z48" s="1"/>
      <c r="AA48" s="1"/>
      <c r="AB48" s="1"/>
      <c r="AC48" s="1"/>
      <c r="AD48" s="1"/>
    </row>
    <row r="49" spans="8:30" ht="13.5" customHeight="1">
      <c r="H49" s="11" t="s">
        <v>238</v>
      </c>
      <c r="I49" s="5"/>
      <c r="J49" s="11" t="s">
        <v>21</v>
      </c>
      <c r="K49" s="162"/>
      <c r="L49" s="155" t="s">
        <v>240</v>
      </c>
      <c r="N49" s="66"/>
      <c r="Q49" s="1"/>
      <c r="R49" s="66"/>
      <c r="S49" s="33"/>
      <c r="T49" s="33"/>
      <c r="U49" s="33"/>
      <c r="V49" s="33"/>
      <c r="W49" s="1"/>
      <c r="X49" s="1"/>
      <c r="Y49" s="1"/>
      <c r="Z49" s="1"/>
      <c r="AA49" s="1"/>
      <c r="AB49" s="1"/>
      <c r="AC49" s="1"/>
      <c r="AD49" s="1"/>
    </row>
    <row r="50" spans="8:30" ht="13.5" customHeight="1">
      <c r="H50" s="146">
        <v>42138</v>
      </c>
      <c r="I50" s="134">
        <v>16</v>
      </c>
      <c r="J50" s="10" t="s">
        <v>3</v>
      </c>
      <c r="K50" s="213">
        <f>SUM(I50)</f>
        <v>16</v>
      </c>
      <c r="L50" s="151">
        <v>28099</v>
      </c>
      <c r="M50" s="128"/>
      <c r="N50" s="66"/>
      <c r="O50" s="33"/>
      <c r="Q50" s="1"/>
      <c r="R50" s="66"/>
      <c r="S50" s="33"/>
      <c r="T50" s="33"/>
      <c r="U50" s="33"/>
      <c r="V50" s="33"/>
      <c r="W50" s="1"/>
      <c r="X50" s="1"/>
      <c r="Y50" s="1"/>
      <c r="Z50" s="1"/>
      <c r="AA50" s="1"/>
      <c r="AB50" s="1"/>
      <c r="AC50" s="1"/>
      <c r="AD50" s="1"/>
    </row>
    <row r="51" spans="8:30" ht="13.5" customHeight="1">
      <c r="H51" s="145">
        <v>33300</v>
      </c>
      <c r="I51" s="134">
        <v>26</v>
      </c>
      <c r="J51" s="10" t="s">
        <v>43</v>
      </c>
      <c r="K51" s="213">
        <f aca="true" t="shared" si="7" ref="K51:K59">SUM(I51)</f>
        <v>26</v>
      </c>
      <c r="L51" s="157">
        <v>27632</v>
      </c>
      <c r="M51" s="128"/>
      <c r="N51" s="66"/>
      <c r="O51" s="33"/>
      <c r="Q51" s="1"/>
      <c r="R51" s="66"/>
      <c r="S51" s="33"/>
      <c r="T51" s="33"/>
      <c r="U51" s="33"/>
      <c r="V51" s="33"/>
      <c r="W51" s="1"/>
      <c r="X51" s="1"/>
      <c r="Y51" s="1"/>
      <c r="Z51" s="1"/>
      <c r="AA51" s="1"/>
      <c r="AB51" s="1"/>
      <c r="AC51" s="1"/>
      <c r="AD51" s="1"/>
    </row>
    <row r="52" spans="8:30" ht="13.5" customHeight="1">
      <c r="H52" s="145">
        <v>24972</v>
      </c>
      <c r="I52" s="134">
        <v>36</v>
      </c>
      <c r="J52" s="10" t="s">
        <v>5</v>
      </c>
      <c r="K52" s="213">
        <f t="shared" si="7"/>
        <v>36</v>
      </c>
      <c r="L52" s="157">
        <v>9783</v>
      </c>
      <c r="M52" s="128"/>
      <c r="N52" s="66"/>
      <c r="O52" s="33"/>
      <c r="Q52" s="1"/>
      <c r="R52" s="66"/>
      <c r="S52" s="33"/>
      <c r="T52" s="33"/>
      <c r="U52" s="33"/>
      <c r="V52" s="33"/>
      <c r="W52" s="1"/>
      <c r="X52" s="1"/>
      <c r="Y52" s="1"/>
      <c r="Z52" s="1"/>
      <c r="AA52" s="1"/>
      <c r="AB52" s="1"/>
      <c r="AC52" s="1"/>
      <c r="AD52" s="1"/>
    </row>
    <row r="53" spans="8:30" ht="13.5" customHeight="1" thickBot="1">
      <c r="H53" s="145">
        <v>10588</v>
      </c>
      <c r="I53" s="134">
        <v>33</v>
      </c>
      <c r="J53" s="10" t="s">
        <v>0</v>
      </c>
      <c r="K53" s="213">
        <f t="shared" si="7"/>
        <v>33</v>
      </c>
      <c r="L53" s="157">
        <v>8936</v>
      </c>
      <c r="M53" s="128"/>
      <c r="N53" s="66"/>
      <c r="O53" s="1"/>
      <c r="Q53" s="1"/>
      <c r="R53" s="66"/>
      <c r="S53" s="33"/>
      <c r="T53" s="33"/>
      <c r="U53" s="33"/>
      <c r="V53" s="33"/>
      <c r="W53" s="1"/>
      <c r="X53" s="1"/>
      <c r="Y53" s="1"/>
      <c r="Z53" s="1"/>
      <c r="AA53" s="1"/>
      <c r="AB53" s="1"/>
      <c r="AC53" s="1"/>
      <c r="AD53" s="1"/>
    </row>
    <row r="54" spans="1:30" ht="13.5" customHeight="1">
      <c r="A54" s="86" t="s">
        <v>60</v>
      </c>
      <c r="B54" s="87" t="s">
        <v>77</v>
      </c>
      <c r="C54" s="87" t="s">
        <v>227</v>
      </c>
      <c r="D54" s="87" t="s">
        <v>173</v>
      </c>
      <c r="E54" s="87" t="s">
        <v>75</v>
      </c>
      <c r="F54" s="87" t="s">
        <v>74</v>
      </c>
      <c r="G54" s="88" t="s">
        <v>76</v>
      </c>
      <c r="H54" s="145">
        <v>8543</v>
      </c>
      <c r="I54" s="134">
        <v>17</v>
      </c>
      <c r="J54" s="10" t="s">
        <v>34</v>
      </c>
      <c r="K54" s="213">
        <f t="shared" si="7"/>
        <v>17</v>
      </c>
      <c r="L54" s="157">
        <v>16440</v>
      </c>
      <c r="M54" s="128"/>
      <c r="N54" s="66"/>
      <c r="O54" s="1"/>
      <c r="Q54" s="1"/>
      <c r="R54" s="66"/>
      <c r="S54" s="33"/>
      <c r="T54" s="33"/>
      <c r="U54" s="33"/>
      <c r="V54" s="33"/>
      <c r="W54" s="1"/>
      <c r="X54" s="1"/>
      <c r="Y54" s="1"/>
      <c r="Z54" s="1"/>
      <c r="AA54" s="1"/>
      <c r="AB54" s="1"/>
      <c r="AC54" s="1"/>
      <c r="AD54" s="1"/>
    </row>
    <row r="55" spans="1:30" ht="13.5" customHeight="1">
      <c r="A55" s="89">
        <v>1</v>
      </c>
      <c r="B55" s="352" t="s">
        <v>3</v>
      </c>
      <c r="C55" s="60">
        <f>SUM(H50)</f>
        <v>42138</v>
      </c>
      <c r="D55" s="9">
        <f>SUM(L50)</f>
        <v>28099</v>
      </c>
      <c r="E55" s="75">
        <f>SUM(N66/M66*100)</f>
        <v>118.64177717712646</v>
      </c>
      <c r="F55" s="75">
        <f aca="true" t="shared" si="8" ref="F55:F65">SUM(C55/D55*100)</f>
        <v>149.96263212213958</v>
      </c>
      <c r="G55" s="90"/>
      <c r="H55" s="145">
        <v>8389</v>
      </c>
      <c r="I55" s="134">
        <v>38</v>
      </c>
      <c r="J55" s="10" t="s">
        <v>52</v>
      </c>
      <c r="K55" s="213">
        <f t="shared" si="7"/>
        <v>38</v>
      </c>
      <c r="L55" s="157">
        <v>8943</v>
      </c>
      <c r="M55" s="128"/>
      <c r="N55" s="66"/>
      <c r="O55" s="1"/>
      <c r="Q55" s="1"/>
      <c r="R55" s="66"/>
      <c r="S55" s="33"/>
      <c r="T55" s="33"/>
      <c r="U55" s="33"/>
      <c r="V55" s="33"/>
      <c r="W55" s="1"/>
      <c r="X55" s="1"/>
      <c r="Y55" s="1"/>
      <c r="Z55" s="1"/>
      <c r="AA55" s="1"/>
      <c r="AB55" s="1"/>
      <c r="AC55" s="1"/>
      <c r="AD55" s="1"/>
    </row>
    <row r="56" spans="1:30" ht="13.5" customHeight="1">
      <c r="A56" s="89">
        <v>2</v>
      </c>
      <c r="B56" s="352" t="s">
        <v>43</v>
      </c>
      <c r="C56" s="60">
        <f aca="true" t="shared" si="9" ref="C56:C64">SUM(H51)</f>
        <v>33300</v>
      </c>
      <c r="D56" s="9">
        <f aca="true" t="shared" si="10" ref="D56:D64">SUM(L51)</f>
        <v>27632</v>
      </c>
      <c r="E56" s="75">
        <f aca="true" t="shared" si="11" ref="E56:E65">SUM(N67/M67*100)</f>
        <v>84.6380642537617</v>
      </c>
      <c r="F56" s="75">
        <f t="shared" si="8"/>
        <v>120.51244933410538</v>
      </c>
      <c r="G56" s="90"/>
      <c r="H56" s="145">
        <v>7175</v>
      </c>
      <c r="I56" s="134">
        <v>24</v>
      </c>
      <c r="J56" s="10" t="s">
        <v>41</v>
      </c>
      <c r="K56" s="213">
        <f t="shared" si="7"/>
        <v>24</v>
      </c>
      <c r="L56" s="157">
        <v>7098</v>
      </c>
      <c r="M56" s="128"/>
      <c r="N56" s="66"/>
      <c r="O56" s="1"/>
      <c r="Q56" s="1"/>
      <c r="R56" s="66"/>
      <c r="S56" s="33"/>
      <c r="T56" s="33"/>
      <c r="U56" s="33"/>
      <c r="V56" s="33"/>
      <c r="W56" s="1"/>
      <c r="X56" s="1"/>
      <c r="Y56" s="1"/>
      <c r="Z56" s="1"/>
      <c r="AA56" s="1"/>
      <c r="AB56" s="1"/>
      <c r="AC56" s="1"/>
      <c r="AD56" s="1"/>
    </row>
    <row r="57" spans="1:30" ht="13.5" customHeight="1">
      <c r="A57" s="89">
        <v>3</v>
      </c>
      <c r="B57" s="352" t="s">
        <v>5</v>
      </c>
      <c r="C57" s="60">
        <f t="shared" si="9"/>
        <v>24972</v>
      </c>
      <c r="D57" s="9">
        <f t="shared" si="10"/>
        <v>9783</v>
      </c>
      <c r="E57" s="75">
        <f t="shared" si="11"/>
        <v>105.68369376613485</v>
      </c>
      <c r="F57" s="75">
        <f t="shared" si="8"/>
        <v>255.2591229684146</v>
      </c>
      <c r="G57" s="90"/>
      <c r="H57" s="145">
        <v>6781</v>
      </c>
      <c r="I57" s="134">
        <v>40</v>
      </c>
      <c r="J57" s="10" t="s">
        <v>2</v>
      </c>
      <c r="K57" s="213">
        <f t="shared" si="7"/>
        <v>40</v>
      </c>
      <c r="L57" s="157">
        <v>8068</v>
      </c>
      <c r="M57" s="128"/>
      <c r="N57" s="66"/>
      <c r="O57" s="1"/>
      <c r="Q57" s="1"/>
      <c r="R57" s="66"/>
      <c r="S57" s="33"/>
      <c r="T57" s="33"/>
      <c r="U57" s="33"/>
      <c r="V57" s="33"/>
      <c r="W57" s="1"/>
      <c r="X57" s="1"/>
      <c r="Y57" s="1"/>
      <c r="Z57" s="1"/>
      <c r="AA57" s="1"/>
      <c r="AB57" s="1"/>
      <c r="AC57" s="1"/>
      <c r="AD57" s="1"/>
    </row>
    <row r="58" spans="1:30" ht="13.5" customHeight="1">
      <c r="A58" s="89">
        <v>4</v>
      </c>
      <c r="B58" s="352" t="s">
        <v>0</v>
      </c>
      <c r="C58" s="60">
        <f t="shared" si="9"/>
        <v>10588</v>
      </c>
      <c r="D58" s="9">
        <f t="shared" si="10"/>
        <v>8936</v>
      </c>
      <c r="E58" s="75">
        <f t="shared" si="11"/>
        <v>153.1607117025893</v>
      </c>
      <c r="F58" s="75">
        <f t="shared" si="8"/>
        <v>118.4870188003581</v>
      </c>
      <c r="G58" s="90"/>
      <c r="H58" s="254">
        <v>6662</v>
      </c>
      <c r="I58" s="249">
        <v>37</v>
      </c>
      <c r="J58" s="131" t="s">
        <v>51</v>
      </c>
      <c r="K58" s="213">
        <f t="shared" si="7"/>
        <v>37</v>
      </c>
      <c r="L58" s="157">
        <v>4268</v>
      </c>
      <c r="M58" s="128"/>
      <c r="N58" s="66"/>
      <c r="O58" s="1"/>
      <c r="Q58" s="1"/>
      <c r="R58" s="66"/>
      <c r="S58" s="33"/>
      <c r="T58" s="33"/>
      <c r="U58" s="33"/>
      <c r="V58" s="33"/>
      <c r="W58" s="1"/>
      <c r="X58" s="1"/>
      <c r="Y58" s="1"/>
      <c r="Z58" s="1"/>
      <c r="AA58" s="1"/>
      <c r="AB58" s="1"/>
      <c r="AC58" s="1"/>
      <c r="AD58" s="1"/>
    </row>
    <row r="59" spans="1:30" ht="13.5" customHeight="1" thickBot="1">
      <c r="A59" s="89">
        <v>5</v>
      </c>
      <c r="B59" s="352" t="s">
        <v>34</v>
      </c>
      <c r="C59" s="60">
        <f t="shared" si="9"/>
        <v>8543</v>
      </c>
      <c r="D59" s="9">
        <f t="shared" si="10"/>
        <v>16440</v>
      </c>
      <c r="E59" s="75">
        <f t="shared" si="11"/>
        <v>91.17395944503735</v>
      </c>
      <c r="F59" s="75">
        <f t="shared" si="8"/>
        <v>51.96472019464721</v>
      </c>
      <c r="G59" s="100"/>
      <c r="H59" s="244">
        <v>3282</v>
      </c>
      <c r="I59" s="243">
        <v>30</v>
      </c>
      <c r="J59" s="80" t="s">
        <v>113</v>
      </c>
      <c r="K59" s="213">
        <f t="shared" si="7"/>
        <v>30</v>
      </c>
      <c r="L59" s="175">
        <v>4447</v>
      </c>
      <c r="M59" s="128"/>
      <c r="N59" s="66"/>
      <c r="O59" s="1"/>
      <c r="Q59" s="1"/>
      <c r="R59" s="66"/>
      <c r="S59" s="33"/>
      <c r="T59" s="33"/>
      <c r="U59" s="33"/>
      <c r="V59" s="33"/>
      <c r="W59" s="1"/>
      <c r="X59" s="1"/>
      <c r="Y59" s="1"/>
      <c r="Z59" s="1"/>
      <c r="AA59" s="1"/>
      <c r="AB59" s="1"/>
      <c r="AC59" s="1"/>
      <c r="AD59" s="1"/>
    </row>
    <row r="60" spans="1:30" ht="13.5" customHeight="1">
      <c r="A60" s="89">
        <v>6</v>
      </c>
      <c r="B60" s="352" t="s">
        <v>52</v>
      </c>
      <c r="C60" s="60">
        <f t="shared" si="9"/>
        <v>8389</v>
      </c>
      <c r="D60" s="9">
        <f t="shared" si="10"/>
        <v>8943</v>
      </c>
      <c r="E60" s="75">
        <f t="shared" si="11"/>
        <v>89.31118918343446</v>
      </c>
      <c r="F60" s="75">
        <f t="shared" si="8"/>
        <v>93.80521077938052</v>
      </c>
      <c r="G60" s="90"/>
      <c r="H60" s="145">
        <v>2402</v>
      </c>
      <c r="I60" s="211">
        <v>29</v>
      </c>
      <c r="J60" s="79" t="s">
        <v>79</v>
      </c>
      <c r="K60" s="132" t="s">
        <v>9</v>
      </c>
      <c r="L60" s="60">
        <v>140128</v>
      </c>
      <c r="O60" s="1"/>
      <c r="Q60" s="1"/>
      <c r="R60" s="66"/>
      <c r="S60" s="33"/>
      <c r="T60" s="33"/>
      <c r="U60" s="33"/>
      <c r="V60" s="33"/>
      <c r="W60" s="1"/>
      <c r="X60" s="1"/>
      <c r="Y60" s="1"/>
      <c r="Z60" s="1"/>
      <c r="AA60" s="1"/>
      <c r="AB60" s="1"/>
      <c r="AC60" s="1"/>
      <c r="AD60" s="1"/>
    </row>
    <row r="61" spans="1:30" ht="13.5" customHeight="1">
      <c r="A61" s="89">
        <v>7</v>
      </c>
      <c r="B61" s="352" t="s">
        <v>41</v>
      </c>
      <c r="C61" s="60">
        <f t="shared" si="9"/>
        <v>7175</v>
      </c>
      <c r="D61" s="9">
        <f t="shared" si="10"/>
        <v>7098</v>
      </c>
      <c r="E61" s="75">
        <f t="shared" si="11"/>
        <v>78.74231782265146</v>
      </c>
      <c r="F61" s="75">
        <f t="shared" si="8"/>
        <v>101.08481262327416</v>
      </c>
      <c r="G61" s="90"/>
      <c r="H61" s="145">
        <v>2233</v>
      </c>
      <c r="I61" s="134">
        <v>35</v>
      </c>
      <c r="J61" s="10" t="s">
        <v>50</v>
      </c>
      <c r="K61" s="70"/>
      <c r="L61" s="33"/>
      <c r="N61" s="74"/>
      <c r="O61" s="1"/>
      <c r="Q61" s="1"/>
      <c r="R61" s="66"/>
      <c r="S61" s="33"/>
      <c r="T61" s="33"/>
      <c r="U61" s="33"/>
      <c r="V61" s="33"/>
      <c r="W61" s="1"/>
      <c r="X61" s="1"/>
      <c r="Y61" s="1"/>
      <c r="Z61" s="1"/>
      <c r="AA61" s="1"/>
      <c r="AB61" s="1"/>
      <c r="AC61" s="1"/>
      <c r="AD61" s="1"/>
    </row>
    <row r="62" spans="1:30" ht="13.5" customHeight="1">
      <c r="A62" s="89">
        <v>8</v>
      </c>
      <c r="B62" s="352" t="s">
        <v>2</v>
      </c>
      <c r="C62" s="60">
        <f t="shared" si="9"/>
        <v>6781</v>
      </c>
      <c r="D62" s="9">
        <f t="shared" si="10"/>
        <v>8068</v>
      </c>
      <c r="E62" s="75">
        <f t="shared" si="11"/>
        <v>75.1274097052958</v>
      </c>
      <c r="F62" s="75">
        <f t="shared" si="8"/>
        <v>84.04809122459098</v>
      </c>
      <c r="G62" s="101"/>
      <c r="H62" s="145">
        <v>2198</v>
      </c>
      <c r="I62" s="5">
        <v>15</v>
      </c>
      <c r="J62" s="10" t="s">
        <v>33</v>
      </c>
      <c r="K62" s="70"/>
      <c r="Q62" s="1"/>
      <c r="R62" s="66"/>
      <c r="S62" s="33"/>
      <c r="T62" s="33"/>
      <c r="U62" s="33"/>
      <c r="V62" s="33"/>
      <c r="W62" s="1"/>
      <c r="X62" s="1"/>
      <c r="Y62" s="1"/>
      <c r="Z62" s="1"/>
      <c r="AA62" s="1"/>
      <c r="AB62" s="1"/>
      <c r="AC62" s="1"/>
      <c r="AD62" s="1"/>
    </row>
    <row r="63" spans="1:30" ht="13.5" customHeight="1">
      <c r="A63" s="89">
        <v>9</v>
      </c>
      <c r="B63" s="356" t="s">
        <v>51</v>
      </c>
      <c r="C63" s="60">
        <f t="shared" si="9"/>
        <v>6662</v>
      </c>
      <c r="D63" s="9">
        <f t="shared" si="10"/>
        <v>4268</v>
      </c>
      <c r="E63" s="75">
        <f t="shared" si="11"/>
        <v>148.1761565836299</v>
      </c>
      <c r="F63" s="75">
        <f t="shared" si="8"/>
        <v>156.09184629803187</v>
      </c>
      <c r="G63" s="100"/>
      <c r="H63" s="145">
        <v>1899</v>
      </c>
      <c r="I63" s="134">
        <v>34</v>
      </c>
      <c r="J63" s="10" t="s">
        <v>1</v>
      </c>
      <c r="K63" s="63"/>
      <c r="L63" s="33"/>
      <c r="Q63" s="1"/>
      <c r="R63" s="66"/>
      <c r="S63" s="33"/>
      <c r="T63" s="33"/>
      <c r="U63" s="33"/>
      <c r="V63" s="33"/>
      <c r="W63" s="1"/>
      <c r="X63" s="1"/>
      <c r="Y63" s="1"/>
      <c r="Z63" s="1"/>
      <c r="AA63" s="1"/>
      <c r="AB63" s="1"/>
      <c r="AC63" s="1"/>
      <c r="AD63" s="1"/>
    </row>
    <row r="64" spans="1:30" ht="13.5" customHeight="1" thickBot="1">
      <c r="A64" s="102">
        <v>10</v>
      </c>
      <c r="B64" s="357" t="s">
        <v>247</v>
      </c>
      <c r="C64" s="60">
        <f t="shared" si="9"/>
        <v>3282</v>
      </c>
      <c r="D64" s="9">
        <f t="shared" si="10"/>
        <v>4447</v>
      </c>
      <c r="E64" s="85">
        <f t="shared" si="11"/>
        <v>97.15808170515098</v>
      </c>
      <c r="F64" s="85">
        <f t="shared" si="8"/>
        <v>73.80256352597256</v>
      </c>
      <c r="G64" s="103"/>
      <c r="H64" s="212">
        <v>1250</v>
      </c>
      <c r="I64" s="134">
        <v>14</v>
      </c>
      <c r="J64" s="10" t="s">
        <v>32</v>
      </c>
      <c r="K64" s="63"/>
      <c r="L64" s="33"/>
      <c r="Q64" s="1"/>
      <c r="R64" s="66"/>
      <c r="S64" s="33"/>
      <c r="T64" s="33"/>
      <c r="U64" s="33"/>
      <c r="V64" s="33"/>
      <c r="W64" s="1"/>
      <c r="X64" s="1"/>
      <c r="Y64" s="1"/>
      <c r="Z64" s="1"/>
      <c r="AA64" s="1"/>
      <c r="AB64" s="1"/>
      <c r="AC64" s="1"/>
      <c r="AD64" s="1"/>
    </row>
    <row r="65" spans="1:30" ht="13.5" customHeight="1" thickBot="1">
      <c r="A65" s="93"/>
      <c r="B65" s="94" t="s">
        <v>81</v>
      </c>
      <c r="C65" s="95">
        <f>SUM(H90)</f>
        <v>167138</v>
      </c>
      <c r="D65" s="95">
        <f>SUM(L60)</f>
        <v>140128</v>
      </c>
      <c r="E65" s="98">
        <f t="shared" si="11"/>
        <v>100.95129950532427</v>
      </c>
      <c r="F65" s="98">
        <f t="shared" si="8"/>
        <v>119.27523407170585</v>
      </c>
      <c r="G65" s="99"/>
      <c r="H65" s="146">
        <v>1227</v>
      </c>
      <c r="I65" s="5">
        <v>9</v>
      </c>
      <c r="J65" s="10" t="s">
        <v>28</v>
      </c>
      <c r="K65" s="1"/>
      <c r="L65" s="74" t="s">
        <v>97</v>
      </c>
      <c r="M65" s="260" t="s">
        <v>133</v>
      </c>
      <c r="N65" t="s">
        <v>121</v>
      </c>
      <c r="Q65" s="1"/>
      <c r="R65" s="66"/>
      <c r="S65" s="33"/>
      <c r="T65" s="33"/>
      <c r="U65" s="33"/>
      <c r="V65" s="33"/>
      <c r="W65" s="1"/>
      <c r="X65" s="1"/>
      <c r="Y65" s="1"/>
      <c r="Z65" s="1"/>
      <c r="AA65" s="1"/>
      <c r="AB65" s="1"/>
      <c r="AC65" s="1"/>
      <c r="AD65" s="1"/>
    </row>
    <row r="66" spans="8:30" ht="13.5" customHeight="1">
      <c r="H66" s="145">
        <v>1188</v>
      </c>
      <c r="I66" s="5">
        <v>25</v>
      </c>
      <c r="J66" s="10" t="s">
        <v>42</v>
      </c>
      <c r="K66" s="204">
        <f>SUM(I50)</f>
        <v>16</v>
      </c>
      <c r="L66" s="352" t="s">
        <v>3</v>
      </c>
      <c r="M66" s="384">
        <v>35517</v>
      </c>
      <c r="N66" s="146">
        <f>SUM(H50)</f>
        <v>42138</v>
      </c>
      <c r="Q66" s="1"/>
      <c r="R66" s="66"/>
      <c r="S66" s="33"/>
      <c r="T66" s="33"/>
      <c r="U66" s="33"/>
      <c r="V66" s="33"/>
      <c r="W66" s="1"/>
      <c r="X66" s="1"/>
      <c r="Y66" s="1"/>
      <c r="Z66" s="1"/>
      <c r="AA66" s="1"/>
      <c r="AB66" s="1"/>
      <c r="AC66" s="1"/>
      <c r="AD66" s="1"/>
    </row>
    <row r="67" spans="8:30" ht="13.5" customHeight="1">
      <c r="H67" s="145">
        <v>1103</v>
      </c>
      <c r="I67" s="5">
        <v>1</v>
      </c>
      <c r="J67" s="10" t="s">
        <v>4</v>
      </c>
      <c r="K67" s="204">
        <f aca="true" t="shared" si="12" ref="K67:K75">SUM(I51)</f>
        <v>26</v>
      </c>
      <c r="L67" s="352" t="s">
        <v>43</v>
      </c>
      <c r="M67" s="385">
        <v>39344</v>
      </c>
      <c r="N67" s="146">
        <f aca="true" t="shared" si="13" ref="N67:N75">SUM(H51)</f>
        <v>33300</v>
      </c>
      <c r="Q67" s="1"/>
      <c r="R67" s="66"/>
      <c r="S67" s="33"/>
      <c r="T67" s="33"/>
      <c r="U67" s="33"/>
      <c r="V67" s="33"/>
      <c r="W67" s="1"/>
      <c r="X67" s="1"/>
      <c r="Y67" s="1"/>
      <c r="Z67" s="1"/>
      <c r="AA67" s="1"/>
      <c r="AB67" s="1"/>
      <c r="AC67" s="1"/>
      <c r="AD67" s="1"/>
    </row>
    <row r="68" spans="3:30" ht="13.5" customHeight="1">
      <c r="C68" s="33"/>
      <c r="D68" s="1"/>
      <c r="H68" s="145">
        <v>413</v>
      </c>
      <c r="I68" s="5">
        <v>13</v>
      </c>
      <c r="J68" s="10" t="s">
        <v>7</v>
      </c>
      <c r="K68" s="204">
        <f t="shared" si="12"/>
        <v>36</v>
      </c>
      <c r="L68" s="352" t="s">
        <v>5</v>
      </c>
      <c r="M68" s="385">
        <v>23629</v>
      </c>
      <c r="N68" s="146">
        <f t="shared" si="13"/>
        <v>24972</v>
      </c>
      <c r="Q68" s="1"/>
      <c r="R68" s="66"/>
      <c r="S68" s="33"/>
      <c r="T68" s="33"/>
      <c r="U68" s="33"/>
      <c r="V68" s="33"/>
      <c r="W68" s="1"/>
      <c r="X68" s="1"/>
      <c r="Y68" s="1"/>
      <c r="Z68" s="1"/>
      <c r="AA68" s="1"/>
      <c r="AB68" s="1"/>
      <c r="AC68" s="1"/>
      <c r="AD68" s="1"/>
    </row>
    <row r="69" spans="8:30" ht="13.5" customHeight="1">
      <c r="H69" s="145">
        <v>391</v>
      </c>
      <c r="I69" s="5">
        <v>22</v>
      </c>
      <c r="J69" s="10" t="s">
        <v>39</v>
      </c>
      <c r="K69" s="204">
        <f t="shared" si="12"/>
        <v>33</v>
      </c>
      <c r="L69" s="352" t="s">
        <v>0</v>
      </c>
      <c r="M69" s="385">
        <v>6913</v>
      </c>
      <c r="N69" s="146">
        <f t="shared" si="13"/>
        <v>10588</v>
      </c>
      <c r="Q69" s="1"/>
      <c r="R69" s="66"/>
      <c r="S69" s="33"/>
      <c r="T69" s="33"/>
      <c r="U69" s="33"/>
      <c r="V69" s="33"/>
      <c r="W69" s="1"/>
      <c r="X69" s="1"/>
      <c r="Y69" s="1"/>
      <c r="Z69" s="1"/>
      <c r="AA69" s="1"/>
      <c r="AB69" s="1"/>
      <c r="AC69" s="1"/>
      <c r="AD69" s="1"/>
    </row>
    <row r="70" spans="8:30" ht="13.5" customHeight="1">
      <c r="H70" s="145">
        <v>333</v>
      </c>
      <c r="I70" s="5">
        <v>28</v>
      </c>
      <c r="J70" s="10" t="s">
        <v>45</v>
      </c>
      <c r="K70" s="204">
        <f t="shared" si="12"/>
        <v>17</v>
      </c>
      <c r="L70" s="352" t="s">
        <v>34</v>
      </c>
      <c r="M70" s="385">
        <v>9370</v>
      </c>
      <c r="N70" s="146">
        <f t="shared" si="13"/>
        <v>8543</v>
      </c>
      <c r="Q70" s="1"/>
      <c r="R70" s="66"/>
      <c r="S70" s="33"/>
      <c r="T70" s="33"/>
      <c r="U70" s="33"/>
      <c r="V70" s="33"/>
      <c r="W70" s="1"/>
      <c r="X70" s="1"/>
      <c r="Y70" s="1"/>
      <c r="Z70" s="1"/>
      <c r="AA70" s="1"/>
      <c r="AB70" s="1"/>
      <c r="AC70" s="1"/>
      <c r="AD70" s="1"/>
    </row>
    <row r="71" spans="8:30" ht="13.5" customHeight="1">
      <c r="H71" s="145">
        <v>266</v>
      </c>
      <c r="I71" s="5">
        <v>21</v>
      </c>
      <c r="J71" s="10" t="s">
        <v>38</v>
      </c>
      <c r="K71" s="204">
        <f t="shared" si="12"/>
        <v>38</v>
      </c>
      <c r="L71" s="352" t="s">
        <v>52</v>
      </c>
      <c r="M71" s="385">
        <v>9393</v>
      </c>
      <c r="N71" s="146">
        <f t="shared" si="13"/>
        <v>8389</v>
      </c>
      <c r="Q71" s="1"/>
      <c r="R71" s="66"/>
      <c r="S71" s="33"/>
      <c r="T71" s="33"/>
      <c r="U71" s="33"/>
      <c r="V71" s="33"/>
      <c r="W71" s="1"/>
      <c r="X71" s="1"/>
      <c r="Y71" s="1"/>
      <c r="Z71" s="1"/>
      <c r="AA71" s="1"/>
      <c r="AB71" s="1"/>
      <c r="AC71" s="1"/>
      <c r="AD71" s="1"/>
    </row>
    <row r="72" spans="8:30" ht="13.5" customHeight="1">
      <c r="H72" s="145">
        <v>150</v>
      </c>
      <c r="I72" s="5">
        <v>27</v>
      </c>
      <c r="J72" s="10" t="s">
        <v>44</v>
      </c>
      <c r="K72" s="204">
        <f t="shared" si="12"/>
        <v>24</v>
      </c>
      <c r="L72" s="352" t="s">
        <v>41</v>
      </c>
      <c r="M72" s="385">
        <v>9112</v>
      </c>
      <c r="N72" s="146">
        <f t="shared" si="13"/>
        <v>7175</v>
      </c>
      <c r="Q72" s="1"/>
      <c r="R72" s="66"/>
      <c r="S72" s="33"/>
      <c r="T72" s="33"/>
      <c r="U72" s="33"/>
      <c r="V72" s="33"/>
      <c r="W72" s="1"/>
      <c r="X72" s="1"/>
      <c r="Y72" s="1"/>
      <c r="Z72" s="1"/>
      <c r="AA72" s="1"/>
      <c r="AB72" s="1"/>
      <c r="AC72" s="1"/>
      <c r="AD72" s="1"/>
    </row>
    <row r="73" spans="8:30" ht="13.5" customHeight="1">
      <c r="H73" s="145">
        <v>88</v>
      </c>
      <c r="I73" s="5">
        <v>4</v>
      </c>
      <c r="J73" s="10" t="s">
        <v>23</v>
      </c>
      <c r="K73" s="204">
        <f t="shared" si="12"/>
        <v>40</v>
      </c>
      <c r="L73" s="352" t="s">
        <v>2</v>
      </c>
      <c r="M73" s="385">
        <v>9026</v>
      </c>
      <c r="N73" s="146">
        <f t="shared" si="13"/>
        <v>6781</v>
      </c>
      <c r="Q73" s="1"/>
      <c r="R73" s="66"/>
      <c r="S73" s="33"/>
      <c r="T73" s="33"/>
      <c r="U73" s="33"/>
      <c r="V73" s="33"/>
      <c r="W73" s="1"/>
      <c r="X73" s="1"/>
      <c r="Y73" s="1"/>
      <c r="Z73" s="1"/>
      <c r="AA73" s="1"/>
      <c r="AB73" s="1"/>
      <c r="AC73" s="1"/>
      <c r="AD73" s="1"/>
    </row>
    <row r="74" spans="8:30" ht="13.5" customHeight="1">
      <c r="H74" s="145">
        <v>83</v>
      </c>
      <c r="I74" s="5">
        <v>23</v>
      </c>
      <c r="J74" s="10" t="s">
        <v>40</v>
      </c>
      <c r="K74" s="204">
        <f t="shared" si="12"/>
        <v>37</v>
      </c>
      <c r="L74" s="356" t="s">
        <v>51</v>
      </c>
      <c r="M74" s="385">
        <v>4496</v>
      </c>
      <c r="N74" s="146">
        <f t="shared" si="13"/>
        <v>6662</v>
      </c>
      <c r="Q74" s="1"/>
      <c r="R74" s="66"/>
      <c r="S74" s="33"/>
      <c r="T74" s="33"/>
      <c r="U74" s="33"/>
      <c r="V74" s="33"/>
      <c r="W74" s="1"/>
      <c r="X74" s="1"/>
      <c r="Y74" s="1"/>
      <c r="Z74" s="1"/>
      <c r="AA74" s="1"/>
      <c r="AB74" s="1"/>
      <c r="AC74" s="1"/>
      <c r="AD74" s="1"/>
    </row>
    <row r="75" spans="8:30" ht="13.5" customHeight="1" thickBot="1">
      <c r="H75" s="145">
        <v>48</v>
      </c>
      <c r="I75" s="5">
        <v>39</v>
      </c>
      <c r="J75" s="10" t="s">
        <v>53</v>
      </c>
      <c r="K75" s="204">
        <f t="shared" si="12"/>
        <v>30</v>
      </c>
      <c r="L75" s="357" t="s">
        <v>247</v>
      </c>
      <c r="M75" s="386">
        <v>3378</v>
      </c>
      <c r="N75" s="146">
        <f t="shared" si="13"/>
        <v>3282</v>
      </c>
      <c r="Q75" s="1"/>
      <c r="R75" s="66"/>
      <c r="S75" s="33"/>
      <c r="T75" s="33"/>
      <c r="U75" s="33"/>
      <c r="V75" s="33"/>
      <c r="W75" s="1"/>
      <c r="X75" s="1"/>
      <c r="Y75" s="1"/>
      <c r="Z75" s="1"/>
      <c r="AA75" s="1"/>
      <c r="AB75" s="1"/>
      <c r="AC75" s="1"/>
      <c r="AD75" s="1"/>
    </row>
    <row r="76" spans="8:30" ht="13.5" customHeight="1">
      <c r="H76" s="145">
        <v>24</v>
      </c>
      <c r="I76" s="5">
        <v>19</v>
      </c>
      <c r="J76" s="10" t="s">
        <v>36</v>
      </c>
      <c r="K76" s="5"/>
      <c r="L76" s="5" t="s">
        <v>95</v>
      </c>
      <c r="M76" s="387">
        <v>165563</v>
      </c>
      <c r="N76" s="378">
        <f>SUM(H90)</f>
        <v>167138</v>
      </c>
      <c r="Q76" s="1"/>
      <c r="R76" s="66"/>
      <c r="S76" s="33"/>
      <c r="T76" s="33"/>
      <c r="U76" s="33"/>
      <c r="V76" s="33"/>
      <c r="W76" s="1"/>
      <c r="X76" s="1"/>
      <c r="Y76" s="1"/>
      <c r="Z76" s="1"/>
      <c r="AA76" s="1"/>
      <c r="AB76" s="1"/>
      <c r="AC76" s="1"/>
      <c r="AD76" s="1"/>
    </row>
    <row r="77" spans="8:30" ht="13.5" customHeight="1">
      <c r="H77" s="145">
        <v>12</v>
      </c>
      <c r="I77" s="5">
        <v>11</v>
      </c>
      <c r="J77" s="10" t="s">
        <v>30</v>
      </c>
      <c r="K77" s="63"/>
      <c r="L77" s="33"/>
      <c r="Q77" s="1"/>
      <c r="R77" s="66"/>
      <c r="S77" s="33"/>
      <c r="T77" s="33"/>
      <c r="U77" s="33"/>
      <c r="V77" s="33"/>
      <c r="W77" s="1"/>
      <c r="X77" s="1"/>
      <c r="Y77" s="1"/>
      <c r="Z77" s="1"/>
      <c r="AA77" s="1"/>
      <c r="AB77" s="1"/>
      <c r="AC77" s="1"/>
      <c r="AD77" s="1"/>
    </row>
    <row r="78" spans="8:30" ht="13.5" customHeight="1">
      <c r="H78" s="146">
        <v>0</v>
      </c>
      <c r="I78" s="5">
        <v>2</v>
      </c>
      <c r="J78" s="10" t="s">
        <v>6</v>
      </c>
      <c r="K78" s="63"/>
      <c r="L78" s="33"/>
      <c r="Q78" s="1"/>
      <c r="R78" s="66"/>
      <c r="S78" s="33"/>
      <c r="T78" s="33"/>
      <c r="U78" s="33"/>
      <c r="V78" s="33"/>
      <c r="W78" s="1"/>
      <c r="X78" s="1"/>
      <c r="Y78" s="1"/>
      <c r="Z78" s="1"/>
      <c r="AA78" s="1"/>
      <c r="AB78" s="1"/>
      <c r="AC78" s="1"/>
      <c r="AD78" s="1"/>
    </row>
    <row r="79" spans="8:30" ht="13.5" customHeight="1">
      <c r="H79" s="145">
        <v>0</v>
      </c>
      <c r="I79" s="5">
        <v>3</v>
      </c>
      <c r="J79" s="10" t="s">
        <v>22</v>
      </c>
      <c r="K79" s="63"/>
      <c r="L79" s="33"/>
      <c r="Q79" s="1"/>
      <c r="R79" s="66"/>
      <c r="S79" s="33"/>
      <c r="T79" s="33"/>
      <c r="U79" s="33"/>
      <c r="V79" s="33"/>
      <c r="W79" s="1"/>
      <c r="X79" s="1"/>
      <c r="Y79" s="1"/>
      <c r="Z79" s="1"/>
      <c r="AA79" s="1"/>
      <c r="AB79" s="1"/>
      <c r="AC79" s="1"/>
      <c r="AD79" s="1"/>
    </row>
    <row r="80" spans="8:30" ht="13.5" customHeight="1">
      <c r="H80" s="212">
        <v>0</v>
      </c>
      <c r="I80" s="5">
        <v>5</v>
      </c>
      <c r="J80" s="10" t="s">
        <v>24</v>
      </c>
      <c r="K80" s="63"/>
      <c r="L80" s="33"/>
      <c r="Q80" s="1"/>
      <c r="R80" s="66"/>
      <c r="S80" s="33"/>
      <c r="T80" s="33"/>
      <c r="U80" s="33"/>
      <c r="V80" s="33"/>
      <c r="W80" s="1"/>
      <c r="X80" s="1"/>
      <c r="Y80" s="1"/>
      <c r="Z80" s="1"/>
      <c r="AA80" s="1"/>
      <c r="AB80" s="1"/>
      <c r="AC80" s="1"/>
      <c r="AD80" s="1"/>
    </row>
    <row r="81" spans="8:30" ht="13.5" customHeight="1">
      <c r="H81" s="146">
        <v>0</v>
      </c>
      <c r="I81" s="5">
        <v>6</v>
      </c>
      <c r="J81" s="10" t="s">
        <v>25</v>
      </c>
      <c r="K81" s="63"/>
      <c r="L81" s="33"/>
      <c r="Q81" s="1"/>
      <c r="R81" s="66"/>
      <c r="S81" s="33"/>
      <c r="T81" s="33"/>
      <c r="U81" s="33"/>
      <c r="V81" s="33"/>
      <c r="W81" s="1"/>
      <c r="X81" s="1"/>
      <c r="Y81" s="1"/>
      <c r="Z81" s="1"/>
      <c r="AA81" s="1"/>
      <c r="AB81" s="1"/>
      <c r="AC81" s="1"/>
      <c r="AD81" s="1"/>
    </row>
    <row r="82" spans="8:30" ht="13.5" customHeight="1">
      <c r="H82" s="145">
        <v>0</v>
      </c>
      <c r="I82" s="5">
        <v>7</v>
      </c>
      <c r="J82" s="10" t="s">
        <v>26</v>
      </c>
      <c r="K82" s="63"/>
      <c r="L82" s="33"/>
      <c r="Q82" s="1"/>
      <c r="R82" s="66"/>
      <c r="S82" s="33"/>
      <c r="T82" s="33"/>
      <c r="U82" s="33"/>
      <c r="V82" s="33"/>
      <c r="W82" s="1"/>
      <c r="X82" s="1"/>
      <c r="Y82" s="1"/>
      <c r="Z82" s="1"/>
      <c r="AA82" s="1"/>
      <c r="AB82" s="1"/>
      <c r="AC82" s="1"/>
      <c r="AD82" s="1"/>
    </row>
    <row r="83" spans="8:30" ht="13.5" customHeight="1">
      <c r="H83" s="145">
        <v>0</v>
      </c>
      <c r="I83" s="5">
        <v>8</v>
      </c>
      <c r="J83" s="10" t="s">
        <v>27</v>
      </c>
      <c r="K83" s="63"/>
      <c r="L83" s="33"/>
      <c r="Q83" s="1"/>
      <c r="R83" s="66"/>
      <c r="S83" s="33"/>
      <c r="T83" s="33"/>
      <c r="U83" s="33"/>
      <c r="V83" s="33"/>
      <c r="W83" s="1"/>
      <c r="X83" s="1"/>
      <c r="Y83" s="1"/>
      <c r="Z83" s="1"/>
      <c r="AA83" s="1"/>
      <c r="AB83" s="1"/>
      <c r="AC83" s="1"/>
      <c r="AD83" s="1"/>
    </row>
    <row r="84" spans="8:30" ht="13.5" customHeight="1">
      <c r="H84" s="145">
        <v>0</v>
      </c>
      <c r="I84" s="5">
        <v>10</v>
      </c>
      <c r="J84" s="10" t="s">
        <v>29</v>
      </c>
      <c r="K84" s="63"/>
      <c r="L84" s="33"/>
      <c r="Q84" s="1"/>
      <c r="R84" s="66"/>
      <c r="S84" s="33"/>
      <c r="T84" s="33"/>
      <c r="U84" s="33"/>
      <c r="V84" s="33"/>
      <c r="W84" s="1"/>
      <c r="X84" s="1"/>
      <c r="Y84" s="1"/>
      <c r="Z84" s="1"/>
      <c r="AA84" s="1"/>
      <c r="AB84" s="1"/>
      <c r="AC84" s="1"/>
      <c r="AD84" s="1"/>
    </row>
    <row r="85" spans="8:30" ht="13.5" customHeight="1">
      <c r="H85" s="145">
        <v>0</v>
      </c>
      <c r="I85" s="134">
        <v>12</v>
      </c>
      <c r="J85" s="135" t="s">
        <v>31</v>
      </c>
      <c r="K85" s="63"/>
      <c r="L85" s="33"/>
      <c r="Q85" s="1"/>
      <c r="R85" s="66"/>
      <c r="S85" s="33"/>
      <c r="T85" s="33"/>
      <c r="U85" s="33"/>
      <c r="V85" s="33"/>
      <c r="W85" s="1"/>
      <c r="X85" s="1"/>
      <c r="Y85" s="1"/>
      <c r="Z85" s="1"/>
      <c r="AA85" s="1"/>
      <c r="AB85" s="1"/>
      <c r="AC85" s="1"/>
      <c r="AD85" s="1"/>
    </row>
    <row r="86" spans="8:30" ht="13.5" customHeight="1">
      <c r="H86" s="145">
        <v>0</v>
      </c>
      <c r="I86" s="5">
        <v>18</v>
      </c>
      <c r="J86" s="10" t="s">
        <v>35</v>
      </c>
      <c r="K86" s="63"/>
      <c r="L86" s="33"/>
      <c r="Q86" s="1"/>
      <c r="R86" s="66"/>
      <c r="S86" s="33"/>
      <c r="T86" s="33"/>
      <c r="U86" s="33"/>
      <c r="V86" s="33"/>
      <c r="W86" s="1"/>
      <c r="X86" s="1"/>
      <c r="Y86" s="1"/>
      <c r="Z86" s="1"/>
      <c r="AA86" s="1"/>
      <c r="AB86" s="1"/>
      <c r="AC86" s="1"/>
      <c r="AD86" s="1"/>
    </row>
    <row r="87" spans="8:30" ht="13.5" customHeight="1">
      <c r="H87" s="145">
        <v>0</v>
      </c>
      <c r="I87" s="5">
        <v>20</v>
      </c>
      <c r="J87" s="10" t="s">
        <v>37</v>
      </c>
      <c r="K87" s="63"/>
      <c r="L87" s="33"/>
      <c r="Q87" s="1"/>
      <c r="R87" s="66"/>
      <c r="S87" s="41"/>
      <c r="T87" s="41"/>
      <c r="U87" s="41"/>
      <c r="V87" s="1"/>
      <c r="W87" s="1"/>
      <c r="X87" s="1"/>
      <c r="Y87" s="1"/>
      <c r="Z87" s="1"/>
      <c r="AA87" s="1"/>
      <c r="AB87" s="1"/>
      <c r="AC87" s="1"/>
      <c r="AD87" s="1"/>
    </row>
    <row r="88" spans="8:30" ht="13.5" customHeight="1">
      <c r="H88" s="145">
        <v>0</v>
      </c>
      <c r="I88" s="5">
        <v>31</v>
      </c>
      <c r="J88" s="10" t="s">
        <v>48</v>
      </c>
      <c r="K88" s="63"/>
      <c r="L88" s="33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8:12" ht="13.5" customHeight="1">
      <c r="H89" s="145">
        <v>0</v>
      </c>
      <c r="I89" s="5">
        <v>32</v>
      </c>
      <c r="J89" s="10" t="s">
        <v>49</v>
      </c>
      <c r="K89" s="63"/>
      <c r="L89" s="33"/>
    </row>
    <row r="90" spans="8:12" ht="13.5" customHeight="1">
      <c r="H90" s="206">
        <f>SUM(H50:H89)</f>
        <v>167138</v>
      </c>
      <c r="I90" s="5"/>
      <c r="J90" s="10" t="s">
        <v>72</v>
      </c>
      <c r="K90" s="78"/>
      <c r="L90" s="1"/>
    </row>
    <row r="91" spans="11:12" ht="13.5" customHeight="1">
      <c r="K91" s="1"/>
      <c r="L91" s="1"/>
    </row>
  </sheetData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95" r:id="rId2"/>
  <headerFooter alignWithMargins="0">
    <oddFooter>&amp;C
&amp;14-8-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6"/>
  </sheetPr>
  <dimension ref="A1:N62"/>
  <sheetViews>
    <sheetView workbookViewId="0" topLeftCell="A1">
      <selection activeCell="A1" sqref="A1:G1"/>
    </sheetView>
  </sheetViews>
  <sheetFormatPr defaultColWidth="9.00390625" defaultRowHeight="13.5"/>
  <cols>
    <col min="1" max="1" width="5.625" style="0" customWidth="1"/>
    <col min="2" max="2" width="19.50390625" style="0" customWidth="1"/>
    <col min="3" max="4" width="13.25390625" style="0" customWidth="1"/>
    <col min="5" max="5" width="11.875" style="0" customWidth="1"/>
    <col min="6" max="6" width="15.125" style="0" customWidth="1"/>
    <col min="7" max="7" width="15.00390625" style="0" customWidth="1"/>
    <col min="8" max="8" width="15.50390625" style="0" customWidth="1"/>
    <col min="9" max="9" width="18.375" style="0" customWidth="1"/>
    <col min="10" max="10" width="17.125" style="0" customWidth="1"/>
    <col min="11" max="11" width="18.50390625" style="0" customWidth="1"/>
    <col min="12" max="12" width="14.875" style="0" customWidth="1"/>
    <col min="13" max="13" width="15.125" style="0" customWidth="1"/>
  </cols>
  <sheetData>
    <row r="1" spans="1:9" ht="22.5" customHeight="1">
      <c r="A1" s="447" t="s">
        <v>254</v>
      </c>
      <c r="B1" s="447"/>
      <c r="C1" s="447"/>
      <c r="D1" s="447"/>
      <c r="E1" s="447"/>
      <c r="F1" s="447"/>
      <c r="G1" s="447"/>
      <c r="I1" s="169" t="s">
        <v>105</v>
      </c>
    </row>
    <row r="2" spans="1:12" ht="13.5">
      <c r="A2" s="1"/>
      <c r="B2" s="1"/>
      <c r="C2" s="1"/>
      <c r="D2" s="1"/>
      <c r="E2" s="1"/>
      <c r="F2" s="1"/>
      <c r="G2" s="1"/>
      <c r="I2" s="202" t="s">
        <v>241</v>
      </c>
      <c r="J2" s="262" t="s">
        <v>242</v>
      </c>
      <c r="K2" s="261" t="s">
        <v>243</v>
      </c>
      <c r="L2" s="259" t="s">
        <v>244</v>
      </c>
    </row>
    <row r="3" spans="9:12" ht="13.5">
      <c r="I3" s="44" t="s">
        <v>127</v>
      </c>
      <c r="J3" s="205">
        <v>232489</v>
      </c>
      <c r="K3" s="44" t="s">
        <v>127</v>
      </c>
      <c r="L3" s="217">
        <v>214701</v>
      </c>
    </row>
    <row r="4" spans="9:12" ht="13.5">
      <c r="I4" s="44" t="s">
        <v>204</v>
      </c>
      <c r="J4" s="205">
        <v>100845</v>
      </c>
      <c r="K4" s="44" t="s">
        <v>204</v>
      </c>
      <c r="L4" s="217">
        <v>93231</v>
      </c>
    </row>
    <row r="5" spans="9:12" ht="13.5">
      <c r="I5" s="44" t="s">
        <v>198</v>
      </c>
      <c r="J5" s="205">
        <v>85505</v>
      </c>
      <c r="K5" s="44" t="s">
        <v>198</v>
      </c>
      <c r="L5" s="217">
        <v>86090</v>
      </c>
    </row>
    <row r="6" spans="9:12" ht="13.5">
      <c r="I6" s="44" t="s">
        <v>201</v>
      </c>
      <c r="J6" s="205">
        <v>80693</v>
      </c>
      <c r="K6" s="44" t="s">
        <v>201</v>
      </c>
      <c r="L6" s="217">
        <v>84095</v>
      </c>
    </row>
    <row r="7" spans="9:12" ht="13.5">
      <c r="I7" s="44" t="s">
        <v>130</v>
      </c>
      <c r="J7" s="205">
        <v>61278</v>
      </c>
      <c r="K7" s="44" t="s">
        <v>130</v>
      </c>
      <c r="L7" s="217">
        <v>63663</v>
      </c>
    </row>
    <row r="8" spans="9:12" ht="13.5">
      <c r="I8" s="44" t="s">
        <v>202</v>
      </c>
      <c r="J8" s="205">
        <v>59844</v>
      </c>
      <c r="K8" s="44" t="s">
        <v>202</v>
      </c>
      <c r="L8" s="217">
        <v>75133</v>
      </c>
    </row>
    <row r="9" spans="9:12" ht="13.5">
      <c r="I9" s="44" t="s">
        <v>200</v>
      </c>
      <c r="J9" s="205">
        <v>55677</v>
      </c>
      <c r="K9" s="44" t="s">
        <v>200</v>
      </c>
      <c r="L9" s="217">
        <v>42478</v>
      </c>
    </row>
    <row r="10" spans="9:12" ht="13.5">
      <c r="I10" s="44" t="s">
        <v>217</v>
      </c>
      <c r="J10" s="205">
        <v>47447</v>
      </c>
      <c r="K10" s="44" t="s">
        <v>217</v>
      </c>
      <c r="L10" s="217">
        <v>48684</v>
      </c>
    </row>
    <row r="11" spans="9:12" ht="13.5">
      <c r="I11" s="116" t="s">
        <v>215</v>
      </c>
      <c r="J11" s="205">
        <v>42071</v>
      </c>
      <c r="K11" s="116" t="s">
        <v>215</v>
      </c>
      <c r="L11" s="217">
        <v>37627</v>
      </c>
    </row>
    <row r="12" spans="9:12" ht="14.25" thickBot="1">
      <c r="I12" s="116" t="s">
        <v>207</v>
      </c>
      <c r="J12" s="214">
        <v>41662</v>
      </c>
      <c r="K12" s="116" t="s">
        <v>207</v>
      </c>
      <c r="L12" s="218">
        <v>41586</v>
      </c>
    </row>
    <row r="13" spans="1:12" ht="15.75" thickBot="1" thickTop="1">
      <c r="A13" s="46"/>
      <c r="B13" s="47"/>
      <c r="C13" s="36"/>
      <c r="D13" s="48"/>
      <c r="E13" s="49"/>
      <c r="F13" s="38"/>
      <c r="G13" s="38"/>
      <c r="I13" s="136" t="s">
        <v>8</v>
      </c>
      <c r="J13" s="220">
        <v>1108089</v>
      </c>
      <c r="K13" s="39" t="s">
        <v>19</v>
      </c>
      <c r="L13" s="222">
        <v>1092137</v>
      </c>
    </row>
    <row r="14" ht="14.25" thickTop="1"/>
    <row r="15" ht="13.5">
      <c r="I15" s="37"/>
    </row>
    <row r="16" spans="9:10" ht="13.5">
      <c r="I16" s="38"/>
      <c r="J16" s="8"/>
    </row>
    <row r="17" spans="9:12" ht="13.5">
      <c r="I17" s="40"/>
      <c r="J17" s="41"/>
      <c r="K17" s="1"/>
      <c r="L17" s="1"/>
    </row>
    <row r="18" spans="9:12" ht="13.5">
      <c r="I18" s="42"/>
      <c r="J18" s="2"/>
      <c r="K18" s="2"/>
      <c r="L18" s="24"/>
    </row>
    <row r="19" spans="9:13" ht="13.5">
      <c r="I19" s="42"/>
      <c r="J19" s="2"/>
      <c r="K19" s="2"/>
      <c r="L19" s="24"/>
      <c r="M19" s="8"/>
    </row>
    <row r="20" spans="9:13" ht="13.5">
      <c r="I20" s="42"/>
      <c r="J20" s="2"/>
      <c r="K20" s="2"/>
      <c r="L20" s="24"/>
      <c r="M20" s="8"/>
    </row>
    <row r="21" spans="9:12" ht="13.5">
      <c r="I21" s="42"/>
      <c r="J21" s="2"/>
      <c r="K21" s="2"/>
      <c r="L21" s="24"/>
    </row>
    <row r="22" spans="9:12" ht="14.25">
      <c r="I22" s="3" t="s">
        <v>10</v>
      </c>
      <c r="J22" s="4"/>
      <c r="L22" s="24"/>
    </row>
    <row r="23" spans="9:13" ht="13.5">
      <c r="I23" t="s">
        <v>245</v>
      </c>
      <c r="K23" t="s">
        <v>242</v>
      </c>
      <c r="L23" s="24" t="s">
        <v>98</v>
      </c>
      <c r="M23" s="8"/>
    </row>
    <row r="24" spans="9:14" ht="13.5">
      <c r="I24" s="205">
        <f>SUM(J3)</f>
        <v>232489</v>
      </c>
      <c r="J24" s="44" t="s">
        <v>127</v>
      </c>
      <c r="K24" s="205">
        <f>SUM(I24)</f>
        <v>232489</v>
      </c>
      <c r="L24" s="246">
        <v>233656</v>
      </c>
      <c r="M24" s="163"/>
      <c r="N24" s="1"/>
    </row>
    <row r="25" spans="9:14" ht="13.5">
      <c r="I25" s="205">
        <f aca="true" t="shared" si="0" ref="I25:I33">SUM(J4)</f>
        <v>100845</v>
      </c>
      <c r="J25" s="44" t="s">
        <v>204</v>
      </c>
      <c r="K25" s="205">
        <f aca="true" t="shared" si="1" ref="K25:K33">SUM(I25)</f>
        <v>100845</v>
      </c>
      <c r="L25" s="246">
        <v>78590</v>
      </c>
      <c r="M25" s="228"/>
      <c r="N25" s="1"/>
    </row>
    <row r="26" spans="9:14" ht="13.5">
      <c r="I26" s="205">
        <f t="shared" si="0"/>
        <v>85505</v>
      </c>
      <c r="J26" s="44" t="s">
        <v>198</v>
      </c>
      <c r="K26" s="205">
        <f t="shared" si="1"/>
        <v>85505</v>
      </c>
      <c r="L26" s="246">
        <v>86846</v>
      </c>
      <c r="M26" s="163"/>
      <c r="N26" s="1"/>
    </row>
    <row r="27" spans="9:14" ht="13.5">
      <c r="I27" s="205">
        <f t="shared" si="0"/>
        <v>80693</v>
      </c>
      <c r="J27" s="44" t="s">
        <v>201</v>
      </c>
      <c r="K27" s="205">
        <f t="shared" si="1"/>
        <v>80693</v>
      </c>
      <c r="L27" s="246">
        <v>80537</v>
      </c>
      <c r="M27" s="163"/>
      <c r="N27" s="1"/>
    </row>
    <row r="28" spans="9:14" ht="13.5">
      <c r="I28" s="205">
        <f t="shared" si="0"/>
        <v>61278</v>
      </c>
      <c r="J28" s="44" t="s">
        <v>130</v>
      </c>
      <c r="K28" s="205">
        <f t="shared" si="1"/>
        <v>61278</v>
      </c>
      <c r="L28" s="246">
        <v>61595</v>
      </c>
      <c r="M28" s="163"/>
      <c r="N28" s="2"/>
    </row>
    <row r="29" spans="9:14" ht="13.5">
      <c r="I29" s="205">
        <f t="shared" si="0"/>
        <v>59844</v>
      </c>
      <c r="J29" s="44" t="s">
        <v>202</v>
      </c>
      <c r="K29" s="205">
        <f t="shared" si="1"/>
        <v>59844</v>
      </c>
      <c r="L29" s="246">
        <v>61621</v>
      </c>
      <c r="M29" s="163"/>
      <c r="N29" s="1"/>
    </row>
    <row r="30" spans="9:14" ht="13.5">
      <c r="I30" s="205">
        <f t="shared" si="0"/>
        <v>55677</v>
      </c>
      <c r="J30" s="44" t="s">
        <v>200</v>
      </c>
      <c r="K30" s="205">
        <f t="shared" si="1"/>
        <v>55677</v>
      </c>
      <c r="L30" s="246">
        <v>59874</v>
      </c>
      <c r="M30" s="163"/>
      <c r="N30" s="1"/>
    </row>
    <row r="31" spans="9:14" ht="13.5">
      <c r="I31" s="205">
        <f t="shared" si="0"/>
        <v>47447</v>
      </c>
      <c r="J31" s="44" t="s">
        <v>217</v>
      </c>
      <c r="K31" s="205">
        <f t="shared" si="1"/>
        <v>47447</v>
      </c>
      <c r="L31" s="246">
        <v>49973</v>
      </c>
      <c r="M31" s="163"/>
      <c r="N31" s="1"/>
    </row>
    <row r="32" spans="9:14" ht="13.5">
      <c r="I32" s="205">
        <f t="shared" si="0"/>
        <v>42071</v>
      </c>
      <c r="J32" s="116" t="s">
        <v>215</v>
      </c>
      <c r="K32" s="205">
        <f t="shared" si="1"/>
        <v>42071</v>
      </c>
      <c r="L32" s="247">
        <v>40358</v>
      </c>
      <c r="M32" s="163"/>
      <c r="N32" s="41"/>
    </row>
    <row r="33" spans="9:14" ht="13.5">
      <c r="I33" s="205">
        <f t="shared" si="0"/>
        <v>41662</v>
      </c>
      <c r="J33" s="116" t="s">
        <v>207</v>
      </c>
      <c r="K33" s="205">
        <f t="shared" si="1"/>
        <v>41662</v>
      </c>
      <c r="L33" s="246">
        <v>43353</v>
      </c>
      <c r="M33" s="163"/>
      <c r="N33" s="41"/>
    </row>
    <row r="34" spans="8:12" ht="14.25" thickBot="1">
      <c r="H34" s="8"/>
      <c r="I34" s="215">
        <f>SUM(J13-(I24+I25+I26+I27+I28+I29+I30+I31+I32+I33))</f>
        <v>300578</v>
      </c>
      <c r="J34" s="216" t="s">
        <v>107</v>
      </c>
      <c r="K34" s="215">
        <f>SUM(I34)</f>
        <v>300578</v>
      </c>
      <c r="L34" s="215" t="s">
        <v>129</v>
      </c>
    </row>
    <row r="35" spans="8:12" ht="15.75" thickBot="1" thickTop="1">
      <c r="H35" s="8"/>
      <c r="I35" s="190">
        <f>SUM(I24:I34)</f>
        <v>1108089</v>
      </c>
      <c r="J35" s="241" t="s">
        <v>9</v>
      </c>
      <c r="K35" s="219">
        <f>SUM(J13)</f>
        <v>1108089</v>
      </c>
      <c r="L35" s="245">
        <v>1097357</v>
      </c>
    </row>
    <row r="36" ht="14.25" thickTop="1"/>
    <row r="37" spans="9:11" ht="13.5">
      <c r="I37" s="43" t="s">
        <v>246</v>
      </c>
      <c r="J37" s="43"/>
      <c r="K37" s="43" t="s">
        <v>244</v>
      </c>
    </row>
    <row r="38" spans="9:11" ht="13.5">
      <c r="I38" s="217">
        <f>SUM(L3)</f>
        <v>214701</v>
      </c>
      <c r="J38" s="44" t="s">
        <v>127</v>
      </c>
      <c r="K38" s="217">
        <f>SUM(I38)</f>
        <v>214701</v>
      </c>
    </row>
    <row r="39" spans="9:11" ht="13.5">
      <c r="I39" s="217">
        <f aca="true" t="shared" si="2" ref="I39:I47">SUM(L4)</f>
        <v>93231</v>
      </c>
      <c r="J39" s="44" t="s">
        <v>204</v>
      </c>
      <c r="K39" s="217">
        <f aca="true" t="shared" si="3" ref="K39:K47">SUM(I39)</f>
        <v>93231</v>
      </c>
    </row>
    <row r="40" spans="9:11" ht="13.5">
      <c r="I40" s="217">
        <f t="shared" si="2"/>
        <v>86090</v>
      </c>
      <c r="J40" s="44" t="s">
        <v>198</v>
      </c>
      <c r="K40" s="217">
        <f t="shared" si="3"/>
        <v>86090</v>
      </c>
    </row>
    <row r="41" spans="9:11" ht="13.5">
      <c r="I41" s="217">
        <f t="shared" si="2"/>
        <v>84095</v>
      </c>
      <c r="J41" s="44" t="s">
        <v>201</v>
      </c>
      <c r="K41" s="217">
        <f t="shared" si="3"/>
        <v>84095</v>
      </c>
    </row>
    <row r="42" spans="9:11" ht="13.5">
      <c r="I42" s="217">
        <f t="shared" si="2"/>
        <v>63663</v>
      </c>
      <c r="J42" s="44" t="s">
        <v>130</v>
      </c>
      <c r="K42" s="217">
        <f t="shared" si="3"/>
        <v>63663</v>
      </c>
    </row>
    <row r="43" spans="9:11" ht="13.5">
      <c r="I43" s="217">
        <f>SUM(L8)</f>
        <v>75133</v>
      </c>
      <c r="J43" s="44" t="s">
        <v>202</v>
      </c>
      <c r="K43" s="217">
        <f t="shared" si="3"/>
        <v>75133</v>
      </c>
    </row>
    <row r="44" spans="9:11" ht="13.5">
      <c r="I44" s="217">
        <f t="shared" si="2"/>
        <v>42478</v>
      </c>
      <c r="J44" s="44" t="s">
        <v>200</v>
      </c>
      <c r="K44" s="217">
        <f t="shared" si="3"/>
        <v>42478</v>
      </c>
    </row>
    <row r="45" spans="9:11" ht="13.5">
      <c r="I45" s="217">
        <f>SUM(L10)</f>
        <v>48684</v>
      </c>
      <c r="J45" s="44" t="s">
        <v>217</v>
      </c>
      <c r="K45" s="217">
        <f t="shared" si="3"/>
        <v>48684</v>
      </c>
    </row>
    <row r="46" spans="9:13" ht="13.5">
      <c r="I46" s="217">
        <f t="shared" si="2"/>
        <v>37627</v>
      </c>
      <c r="J46" s="116" t="s">
        <v>215</v>
      </c>
      <c r="K46" s="217">
        <f t="shared" si="3"/>
        <v>37627</v>
      </c>
      <c r="M46" s="8"/>
    </row>
    <row r="47" spans="9:13" ht="14.25" thickBot="1">
      <c r="I47" s="217">
        <f t="shared" si="2"/>
        <v>41586</v>
      </c>
      <c r="J47" s="116" t="s">
        <v>207</v>
      </c>
      <c r="K47" s="217">
        <f t="shared" si="3"/>
        <v>41586</v>
      </c>
      <c r="M47" s="8"/>
    </row>
    <row r="48" spans="9:11" ht="15" thickBot="1" thickTop="1">
      <c r="I48" s="186">
        <f>SUM(L13-(I38+I39+I40+I41+I42+I43+I44+I45+I46+I47))</f>
        <v>304849</v>
      </c>
      <c r="J48" s="216" t="s">
        <v>107</v>
      </c>
      <c r="K48" s="187">
        <f>SUM(I48)</f>
        <v>304849</v>
      </c>
    </row>
    <row r="49" spans="9:12" ht="15" thickBot="1" thickTop="1">
      <c r="I49" s="188">
        <f>SUM(I38:I48)</f>
        <v>1092137</v>
      </c>
      <c r="J49" s="189"/>
      <c r="K49" s="221">
        <f>SUM(L13)</f>
        <v>1092137</v>
      </c>
      <c r="L49" s="8"/>
    </row>
    <row r="50" ht="15" thickBot="1" thickTop="1"/>
    <row r="51" spans="1:9" ht="13.5">
      <c r="A51" s="44" t="s">
        <v>61</v>
      </c>
      <c r="B51" s="30" t="s">
        <v>62</v>
      </c>
      <c r="C51" s="87" t="s">
        <v>227</v>
      </c>
      <c r="D51" s="87" t="s">
        <v>173</v>
      </c>
      <c r="E51" s="30" t="s">
        <v>55</v>
      </c>
      <c r="F51" s="30" t="s">
        <v>63</v>
      </c>
      <c r="G51" s="30" t="s">
        <v>119</v>
      </c>
      <c r="I51" s="8"/>
    </row>
    <row r="52" spans="1:11" ht="13.5">
      <c r="A52" s="30">
        <v>1</v>
      </c>
      <c r="B52" s="44" t="s">
        <v>127</v>
      </c>
      <c r="C52" s="6">
        <f aca="true" t="shared" si="4" ref="C52:C62">SUM(J3)</f>
        <v>232489</v>
      </c>
      <c r="D52" s="6">
        <f aca="true" t="shared" si="5" ref="D52:D61">SUM(I38)</f>
        <v>214701</v>
      </c>
      <c r="E52" s="45">
        <f aca="true" t="shared" si="6" ref="E52:E61">SUM(K24/L24*100)</f>
        <v>99.50054781388023</v>
      </c>
      <c r="F52" s="45">
        <f aca="true" t="shared" si="7" ref="F52:F62">SUM(C52/D52*100)</f>
        <v>108.28501031667295</v>
      </c>
      <c r="G52" s="44"/>
      <c r="I52" s="8"/>
      <c r="K52" s="8"/>
    </row>
    <row r="53" spans="1:9" ht="13.5">
      <c r="A53" s="30">
        <v>2</v>
      </c>
      <c r="B53" s="44" t="s">
        <v>204</v>
      </c>
      <c r="C53" s="6">
        <f t="shared" si="4"/>
        <v>100845</v>
      </c>
      <c r="D53" s="6">
        <f t="shared" si="5"/>
        <v>93231</v>
      </c>
      <c r="E53" s="45">
        <f t="shared" si="6"/>
        <v>128.31785214403868</v>
      </c>
      <c r="F53" s="45">
        <f t="shared" si="7"/>
        <v>108.16681146828844</v>
      </c>
      <c r="G53" s="44"/>
      <c r="I53" s="8"/>
    </row>
    <row r="54" spans="1:9" ht="13.5">
      <c r="A54" s="30">
        <v>3</v>
      </c>
      <c r="B54" s="44" t="s">
        <v>198</v>
      </c>
      <c r="C54" s="6">
        <f t="shared" si="4"/>
        <v>85505</v>
      </c>
      <c r="D54" s="6">
        <f t="shared" si="5"/>
        <v>86090</v>
      </c>
      <c r="E54" s="45">
        <f t="shared" si="6"/>
        <v>98.45588743292724</v>
      </c>
      <c r="F54" s="45">
        <f t="shared" si="7"/>
        <v>99.32047856893948</v>
      </c>
      <c r="G54" s="44"/>
      <c r="I54" s="8"/>
    </row>
    <row r="55" spans="1:7" ht="13.5">
      <c r="A55" s="30">
        <v>4</v>
      </c>
      <c r="B55" s="44" t="s">
        <v>201</v>
      </c>
      <c r="C55" s="6">
        <f t="shared" si="4"/>
        <v>80693</v>
      </c>
      <c r="D55" s="6">
        <f t="shared" si="5"/>
        <v>84095</v>
      </c>
      <c r="E55" s="45">
        <f t="shared" si="6"/>
        <v>100.19369979015855</v>
      </c>
      <c r="F55" s="45">
        <f t="shared" si="7"/>
        <v>95.95457518282893</v>
      </c>
      <c r="G55" s="44"/>
    </row>
    <row r="56" spans="1:7" ht="13.5">
      <c r="A56" s="30">
        <v>5</v>
      </c>
      <c r="B56" s="44" t="s">
        <v>130</v>
      </c>
      <c r="C56" s="6">
        <f t="shared" si="4"/>
        <v>61278</v>
      </c>
      <c r="D56" s="6">
        <f t="shared" si="5"/>
        <v>63663</v>
      </c>
      <c r="E56" s="45">
        <f t="shared" si="6"/>
        <v>99.48534783667505</v>
      </c>
      <c r="F56" s="45">
        <f t="shared" si="7"/>
        <v>96.25371094670373</v>
      </c>
      <c r="G56" s="44"/>
    </row>
    <row r="57" spans="1:7" ht="13.5">
      <c r="A57" s="30">
        <v>6</v>
      </c>
      <c r="B57" s="44" t="s">
        <v>202</v>
      </c>
      <c r="C57" s="6">
        <f t="shared" si="4"/>
        <v>59844</v>
      </c>
      <c r="D57" s="6">
        <f t="shared" si="5"/>
        <v>75133</v>
      </c>
      <c r="E57" s="45">
        <f t="shared" si="6"/>
        <v>97.1162428392918</v>
      </c>
      <c r="F57" s="45">
        <f t="shared" si="7"/>
        <v>79.65075266527359</v>
      </c>
      <c r="G57" s="44"/>
    </row>
    <row r="58" spans="1:7" ht="13.5">
      <c r="A58" s="30">
        <v>7</v>
      </c>
      <c r="B58" s="44" t="s">
        <v>200</v>
      </c>
      <c r="C58" s="6">
        <f t="shared" si="4"/>
        <v>55677</v>
      </c>
      <c r="D58" s="6">
        <f t="shared" si="5"/>
        <v>42478</v>
      </c>
      <c r="E58" s="45">
        <f t="shared" si="6"/>
        <v>92.99027958713299</v>
      </c>
      <c r="F58" s="45">
        <f t="shared" si="7"/>
        <v>131.07255520504734</v>
      </c>
      <c r="G58" s="44"/>
    </row>
    <row r="59" spans="1:7" ht="13.5">
      <c r="A59" s="30">
        <v>8</v>
      </c>
      <c r="B59" s="44" t="s">
        <v>217</v>
      </c>
      <c r="C59" s="6">
        <f t="shared" si="4"/>
        <v>47447</v>
      </c>
      <c r="D59" s="6">
        <f t="shared" si="5"/>
        <v>48684</v>
      </c>
      <c r="E59" s="45">
        <f t="shared" si="6"/>
        <v>94.94527044604087</v>
      </c>
      <c r="F59" s="45">
        <f t="shared" si="7"/>
        <v>97.45912414756388</v>
      </c>
      <c r="G59" s="44"/>
    </row>
    <row r="60" spans="1:7" ht="13.5">
      <c r="A60" s="30">
        <v>9</v>
      </c>
      <c r="B60" s="116" t="s">
        <v>215</v>
      </c>
      <c r="C60" s="6">
        <f t="shared" si="4"/>
        <v>42071</v>
      </c>
      <c r="D60" s="6">
        <f t="shared" si="5"/>
        <v>37627</v>
      </c>
      <c r="E60" s="45">
        <f t="shared" si="6"/>
        <v>104.24451162099213</v>
      </c>
      <c r="F60" s="45">
        <f t="shared" si="7"/>
        <v>111.81066787147526</v>
      </c>
      <c r="G60" s="44"/>
    </row>
    <row r="61" spans="1:7" ht="14.25" thickBot="1">
      <c r="A61" s="121">
        <v>10</v>
      </c>
      <c r="B61" s="116" t="s">
        <v>207</v>
      </c>
      <c r="C61" s="125">
        <f t="shared" si="4"/>
        <v>41662</v>
      </c>
      <c r="D61" s="125">
        <f t="shared" si="5"/>
        <v>41586</v>
      </c>
      <c r="E61" s="115">
        <f t="shared" si="6"/>
        <v>96.0994625516112</v>
      </c>
      <c r="F61" s="115">
        <f t="shared" si="7"/>
        <v>100.18275381137882</v>
      </c>
      <c r="G61" s="116"/>
    </row>
    <row r="62" spans="1:7" ht="14.25" thickTop="1">
      <c r="A62" s="239"/>
      <c r="B62" s="197" t="s">
        <v>118</v>
      </c>
      <c r="C62" s="240">
        <f t="shared" si="4"/>
        <v>1108089</v>
      </c>
      <c r="D62" s="240">
        <f>SUM(L13)</f>
        <v>1092137</v>
      </c>
      <c r="E62" s="242">
        <f>SUM(C62/L35)*100</f>
        <v>100.97798619774603</v>
      </c>
      <c r="F62" s="242">
        <f t="shared" si="7"/>
        <v>101.46062261419584</v>
      </c>
      <c r="G62" s="256">
        <v>74.9</v>
      </c>
    </row>
  </sheetData>
  <mergeCells count="1">
    <mergeCell ref="A1:G1"/>
  </mergeCells>
  <printOptions/>
  <pageMargins left="0.7874015748031497" right="0" top="0.1968503937007874" bottom="0" header="0.5118110236220472" footer="0.5118110236220472"/>
  <pageSetup horizontalDpi="600" verticalDpi="600" orientation="portrait" paperSize="9" scale="98" r:id="rId2"/>
  <headerFooter alignWithMargins="0">
    <oddFooter>&amp;C
&amp;14-9-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静岡県倉庫協会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静岡県倉庫協会</dc:creator>
  <cp:keywords/>
  <dc:description/>
  <cp:lastModifiedBy>アイティエス</cp:lastModifiedBy>
  <cp:lastPrinted>2007-06-05T05:23:28Z</cp:lastPrinted>
  <dcterms:created xsi:type="dcterms:W3CDTF">2004-08-12T01:21:30Z</dcterms:created>
  <dcterms:modified xsi:type="dcterms:W3CDTF">2007-06-08T04:48:04Z</dcterms:modified>
  <cp:category/>
  <cp:version/>
  <cp:contentType/>
  <cp:contentStatus/>
</cp:coreProperties>
</file>