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" sheetId="13" r:id="rId13"/>
    <sheet name="13・富士支部推移" sheetId="14" r:id="rId14"/>
    <sheet name="14・清水推移" sheetId="15" r:id="rId15"/>
    <sheet name="15・静岡推移" sheetId="16" r:id="rId16"/>
    <sheet name="16・駿遠推移" sheetId="17" r:id="rId17"/>
    <sheet name="17・西部推移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<sst xmlns="http://schemas.openxmlformats.org/spreadsheetml/2006/main" count="1201" uniqueCount="258">
  <si>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</si>
  <si>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</si>
  <si>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</si>
  <si>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</si>
  <si>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</si>
  <si>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</si>
  <si>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</si>
  <si>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</si>
  <si>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</si>
  <si>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</si>
  <si>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</si>
  <si>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</si>
  <si>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</si>
  <si>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</si>
  <si>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</si>
  <si>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</si>
  <si>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</si>
  <si>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</si>
  <si>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</si>
  <si>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</si>
  <si>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</si>
  <si>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</si>
  <si>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</si>
  <si>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</si>
  <si>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</si>
  <si>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</si>
  <si>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</si>
  <si>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</si>
  <si>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</si>
  <si>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</si>
  <si>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</si>
  <si>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</si>
  <si>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</si>
  <si>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</si>
  <si>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</si>
  <si>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</si>
  <si>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</si>
  <si>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</si>
  <si>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</si>
  <si>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</si>
  <si>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</si>
  <si>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</si>
  <si>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</si>
  <si>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</si>
  <si>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</si>
  <si>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</si>
  <si>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</si>
  <si>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</si>
  <si>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</si>
  <si>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</si>
  <si>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</si>
  <si>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</si>
  <si>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</si>
  <si>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</si>
  <si>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</si>
  <si>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</si>
  <si>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</si>
  <si>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</si>
  <si>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</si>
  <si>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</si>
  <si>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</si>
  <si>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</si>
  <si>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</si>
  <si>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</si>
  <si>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</si>
  <si>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</si>
  <si>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</si>
  <si>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</si>
  <si>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</si>
  <si>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</si>
  <si>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</si>
  <si>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</si>
  <si>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</si>
  <si>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</si>
  <si>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</si>
  <si>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</si>
  <si>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</si>
  <si>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</si>
  <si>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鉄鋼</t>
  </si>
  <si>
    <t>雑品</t>
  </si>
  <si>
    <t>化学繊維織物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</si>
  <si>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</si>
  <si>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</si>
  <si>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</si>
  <si>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</si>
  <si>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</si>
  <si>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</si>
  <si>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</si>
  <si>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</si>
  <si>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</si>
  <si>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</si>
  <si>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</si>
  <si>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</si>
  <si>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</si>
  <si>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清水支部</t>
  </si>
  <si>
    <t>清水支部</t>
  </si>
  <si>
    <t>40品目合計</t>
  </si>
  <si>
    <t>西部支部</t>
  </si>
  <si>
    <t>西部支部</t>
  </si>
  <si>
    <t>前月</t>
  </si>
  <si>
    <t>缶詰・びん詰</t>
  </si>
  <si>
    <t>野積倉庫</t>
  </si>
  <si>
    <t>東部支部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</si>
  <si>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</si>
  <si>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</si>
  <si>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</si>
  <si>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</si>
  <si>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</si>
  <si>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</si>
  <si>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</si>
  <si>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</si>
  <si>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</si>
  <si>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</si>
  <si>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麦</t>
  </si>
  <si>
    <t>その他の織物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</si>
  <si>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</si>
  <si>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</si>
  <si>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</si>
  <si>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</si>
  <si>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</si>
  <si>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</si>
  <si>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</si>
  <si>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</si>
  <si>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</si>
  <si>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</si>
  <si>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その他の食料工業品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</si>
  <si>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</si>
  <si>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</si>
  <si>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</si>
  <si>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</si>
  <si>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</si>
  <si>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</si>
  <si>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22，977 ㎡</t>
  </si>
  <si>
    <t>電気機械</t>
  </si>
  <si>
    <t>前月</t>
  </si>
  <si>
    <t>その他の食料工業品</t>
  </si>
  <si>
    <t>飲料</t>
  </si>
  <si>
    <t>その他の化学工業品</t>
  </si>
  <si>
    <t>その他の日用品</t>
  </si>
  <si>
    <t>その他の農産物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</si>
  <si>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</si>
  <si>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</si>
  <si>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</si>
  <si>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</si>
  <si>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</si>
  <si>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</si>
  <si>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</si>
  <si>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</si>
  <si>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</si>
  <si>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</si>
  <si>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</si>
  <si>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</si>
  <si>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平成１５年</t>
  </si>
  <si>
    <t>平成１６年</t>
  </si>
  <si>
    <t>平成１７年</t>
  </si>
  <si>
    <t>平成9年</t>
  </si>
  <si>
    <t>平成10年</t>
  </si>
  <si>
    <t>平成11年</t>
  </si>
  <si>
    <t>平成12年</t>
  </si>
  <si>
    <t>平成13年</t>
  </si>
  <si>
    <t>平成16年</t>
  </si>
  <si>
    <t>保管残高</t>
  </si>
  <si>
    <t>所管面積</t>
  </si>
  <si>
    <t>平成１８年</t>
  </si>
  <si>
    <t>平成１７年</t>
  </si>
  <si>
    <t>平成１８年</t>
  </si>
  <si>
    <t>平成１7年</t>
  </si>
  <si>
    <t>平成１７年</t>
  </si>
  <si>
    <t>平成１６年</t>
  </si>
  <si>
    <t>１月</t>
  </si>
  <si>
    <t>２月</t>
  </si>
  <si>
    <t>３月</t>
  </si>
  <si>
    <t>平成１５年</t>
  </si>
  <si>
    <t>平成１６年</t>
  </si>
  <si>
    <t>平成１７年</t>
  </si>
  <si>
    <t>平成１８年</t>
  </si>
  <si>
    <t>平成１６年</t>
  </si>
  <si>
    <t>平成１７年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</si>
  <si>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</si>
  <si>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</si>
  <si>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</si>
  <si>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</si>
  <si>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</si>
  <si>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</si>
  <si>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</si>
  <si>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</si>
  <si>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</si>
  <si>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</si>
  <si>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</si>
  <si>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</si>
  <si>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</si>
  <si>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</si>
  <si>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</si>
  <si>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</si>
  <si>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</si>
  <si>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</si>
  <si>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</si>
  <si>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</si>
  <si>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</si>
  <si>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</si>
  <si>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</si>
  <si>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</si>
  <si>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</si>
  <si>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</si>
  <si>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</si>
  <si>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非鉄金属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</si>
  <si>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</si>
  <si>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</si>
  <si>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</si>
  <si>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</si>
  <si>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</si>
  <si>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</si>
  <si>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</si>
  <si>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</si>
  <si>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</si>
  <si>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</si>
  <si>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</si>
  <si>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</si>
  <si>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</si>
  <si>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</si>
  <si>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</si>
  <si>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</si>
  <si>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</si>
  <si>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ゴム製品</t>
  </si>
  <si>
    <t>会員数</t>
  </si>
  <si>
    <t>-1-</t>
  </si>
  <si>
    <t>その他の窯業品</t>
  </si>
  <si>
    <t>平成15年</t>
  </si>
  <si>
    <t>平成14年</t>
  </si>
  <si>
    <t>平成17年</t>
  </si>
  <si>
    <t>（平成１9年1月分倉庫統計）</t>
  </si>
  <si>
    <t>平成19年1月</t>
  </si>
  <si>
    <t>4，875　㎡</t>
  </si>
  <si>
    <r>
      <t>122，877 m</t>
    </r>
    <r>
      <rPr>
        <sz val="8"/>
        <rFont val="ＭＳ Ｐゴシック"/>
        <family val="3"/>
      </rPr>
      <t>3</t>
    </r>
  </si>
  <si>
    <t>6，118 ㎡</t>
  </si>
  <si>
    <t>平成１９年</t>
  </si>
  <si>
    <r>
      <t>　　　　　　　　　　　　　　　　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月末上位10品目入庫高(県合計）      　　　　　　　　静岡県倉庫協会</t>
    </r>
  </si>
  <si>
    <t>平成19年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</si>
  <si>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</si>
  <si>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１9年（値）</t>
  </si>
  <si>
    <t>１9年（％）</t>
  </si>
  <si>
    <t>１8年（値）</t>
  </si>
  <si>
    <t>１8年（％）</t>
  </si>
  <si>
    <t>合　　　　計</t>
  </si>
  <si>
    <t>平成19年</t>
  </si>
  <si>
    <t>平成１8年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</si>
  <si>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</si>
  <si>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平成１9年</t>
  </si>
  <si>
    <t>平成１8年</t>
  </si>
  <si>
    <t>平成１8年</t>
  </si>
  <si>
    <t>　　　　　　　　　　　　平成１９年１月末上位１０品目保管残高（県合計）　　　　　　　　　　静岡県倉庫協会</t>
  </si>
  <si>
    <t>平成1９年</t>
  </si>
  <si>
    <t>１９年</t>
  </si>
  <si>
    <t>平成1８年</t>
  </si>
  <si>
    <t>１８年</t>
  </si>
  <si>
    <t>1９年</t>
  </si>
  <si>
    <t>1８年</t>
  </si>
  <si>
    <t>金属製品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</si>
</sst>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9.75"/>
      <name val="ＭＳ Ｐゴシック"/>
      <family val="3"/>
    </font>
    <font>
      <sz val="11.75"/>
      <name val="ＭＳ Ｐゴシック"/>
      <family val="3"/>
    </font>
    <font>
      <sz val="11.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25"/>
      <name val="ＭＳ Ｐゴシック"/>
      <family val="3"/>
    </font>
    <font>
      <i/>
      <sz val="8"/>
      <name val="HG丸ｺﾞｼｯｸM-PRO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0" fontId="0" fillId="4" borderId="0" xfId="0" applyFill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38" fontId="31" fillId="0" borderId="1" xfId="16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0" fillId="5" borderId="0" xfId="0" applyFill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38" fontId="31" fillId="0" borderId="12" xfId="16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38" fontId="31" fillId="0" borderId="2" xfId="16" applyFont="1" applyFill="1" applyBorder="1" applyAlignment="1">
      <alignment/>
    </xf>
    <xf numFmtId="0" fontId="0" fillId="0" borderId="29" xfId="0" applyBorder="1" applyAlignment="1">
      <alignment horizontal="center"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0" fontId="0" fillId="6" borderId="0" xfId="0" applyFill="1" applyAlignment="1">
      <alignment/>
    </xf>
    <xf numFmtId="38" fontId="0" fillId="7" borderId="30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38" fontId="0" fillId="0" borderId="31" xfId="0" applyNumberFormat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8" borderId="1" xfId="0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2" xfId="0" applyNumberFormat="1" applyFill="1" applyBorder="1" applyAlignment="1">
      <alignment/>
    </xf>
    <xf numFmtId="38" fontId="0" fillId="9" borderId="1" xfId="0" applyNumberFormat="1" applyFill="1" applyBorder="1" applyAlignment="1">
      <alignment/>
    </xf>
    <xf numFmtId="0" fontId="31" fillId="8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8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9" borderId="31" xfId="16" applyFont="1" applyFill="1" applyBorder="1" applyAlignment="1">
      <alignment/>
    </xf>
    <xf numFmtId="38" fontId="2" fillId="9" borderId="6" xfId="16" applyFont="1" applyFill="1" applyBorder="1" applyAlignment="1">
      <alignment/>
    </xf>
    <xf numFmtId="38" fontId="0" fillId="5" borderId="31" xfId="0" applyNumberFormat="1" applyFill="1" applyBorder="1" applyAlignment="1">
      <alignment/>
    </xf>
    <xf numFmtId="38" fontId="0" fillId="5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0" fontId="11" fillId="5" borderId="0" xfId="0" applyFont="1" applyFill="1" applyAlignment="1">
      <alignment/>
    </xf>
    <xf numFmtId="0" fontId="0" fillId="2" borderId="0" xfId="0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4" borderId="1" xfId="0" applyNumberFormat="1" applyFill="1" applyBorder="1" applyAlignment="1">
      <alignment/>
    </xf>
    <xf numFmtId="38" fontId="0" fillId="4" borderId="1" xfId="16" applyFill="1" applyBorder="1" applyAlignment="1">
      <alignment/>
    </xf>
    <xf numFmtId="38" fontId="0" fillId="4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18" xfId="0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2" borderId="32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8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7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distributed"/>
    </xf>
    <xf numFmtId="0" fontId="50" fillId="0" borderId="35" xfId="0" applyFont="1" applyBorder="1" applyAlignment="1">
      <alignment/>
    </xf>
    <xf numFmtId="0" fontId="50" fillId="0" borderId="0" xfId="0" applyFont="1" applyAlignment="1">
      <alignment/>
    </xf>
    <xf numFmtId="58" fontId="52" fillId="0" borderId="14" xfId="0" applyNumberFormat="1" applyFont="1" applyBorder="1" applyAlignment="1">
      <alignment/>
    </xf>
    <xf numFmtId="58" fontId="52" fillId="0" borderId="0" xfId="0" applyNumberFormat="1" applyFont="1" applyBorder="1" applyAlignment="1">
      <alignment/>
    </xf>
    <xf numFmtId="58" fontId="52" fillId="0" borderId="35" xfId="0" applyNumberFormat="1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35" xfId="0" applyFont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0" borderId="14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35" xfId="0" applyFont="1" applyBorder="1" applyAlignment="1">
      <alignment/>
    </xf>
    <xf numFmtId="0" fontId="50" fillId="0" borderId="0" xfId="0" applyFont="1" applyFill="1" applyAlignment="1">
      <alignment horizontal="left"/>
    </xf>
    <xf numFmtId="58" fontId="52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47" fillId="0" borderId="5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0" fillId="5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8" borderId="0" xfId="0" applyFont="1" applyFill="1" applyBorder="1" applyAlignment="1">
      <alignment horizontal="center"/>
    </xf>
    <xf numFmtId="0" fontId="50" fillId="3" borderId="0" xfId="0" applyFont="1" applyFill="1" applyBorder="1" applyAlignment="1">
      <alignment horizontal="center"/>
    </xf>
    <xf numFmtId="0" fontId="50" fillId="6" borderId="0" xfId="0" applyFont="1" applyFill="1" applyBorder="1" applyAlignment="1">
      <alignment horizontal="center"/>
    </xf>
    <xf numFmtId="0" fontId="50" fillId="2" borderId="0" xfId="0" applyFont="1" applyFill="1" applyAlignment="1">
      <alignment horizontal="center"/>
    </xf>
    <xf numFmtId="0" fontId="50" fillId="10" borderId="0" xfId="0" applyFont="1" applyFill="1" applyBorder="1" applyAlignment="1">
      <alignment horizontal="center"/>
    </xf>
    <xf numFmtId="0" fontId="50" fillId="11" borderId="0" xfId="0" applyFont="1" applyFill="1" applyBorder="1" applyAlignment="1">
      <alignment horizontal="center"/>
    </xf>
    <xf numFmtId="0" fontId="50" fillId="12" borderId="0" xfId="0" applyFont="1" applyFill="1" applyBorder="1" applyAlignment="1">
      <alignment horizontal="center"/>
    </xf>
    <xf numFmtId="0" fontId="50" fillId="13" borderId="0" xfId="0" applyFont="1" applyFill="1" applyBorder="1" applyAlignment="1">
      <alignment horizontal="center"/>
    </xf>
    <xf numFmtId="0" fontId="50" fillId="7" borderId="0" xfId="0" applyFont="1" applyFill="1" applyBorder="1" applyAlignment="1">
      <alignment horizontal="center"/>
    </xf>
    <xf numFmtId="0" fontId="50" fillId="14" borderId="0" xfId="0" applyFont="1" applyFill="1" applyBorder="1" applyAlignment="1">
      <alignment horizontal="center"/>
    </xf>
    <xf numFmtId="58" fontId="52" fillId="0" borderId="0" xfId="0" applyNumberFormat="1" applyFont="1" applyBorder="1" applyAlignment="1">
      <alignment horizontal="center"/>
    </xf>
    <xf numFmtId="0" fontId="53" fillId="15" borderId="0" xfId="0" applyFont="1" applyFill="1" applyBorder="1" applyAlignment="1">
      <alignment horizontal="center"/>
    </xf>
    <xf numFmtId="0" fontId="50" fillId="16" borderId="0" xfId="0" applyFont="1" applyFill="1" applyBorder="1" applyAlignment="1">
      <alignment horizontal="center"/>
    </xf>
    <xf numFmtId="0" fontId="50" fillId="4" borderId="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17" borderId="0" xfId="0" applyFont="1" applyFill="1" applyBorder="1" applyAlignment="1">
      <alignment horizontal="center"/>
    </xf>
    <xf numFmtId="0" fontId="53" fillId="18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53" fillId="19" borderId="0" xfId="0" applyFont="1" applyFill="1" applyBorder="1" applyAlignment="1">
      <alignment horizontal="center"/>
    </xf>
    <xf numFmtId="0" fontId="50" fillId="0" borderId="9" xfId="0" applyFont="1" applyBorder="1" applyAlignment="1">
      <alignment/>
    </xf>
    <xf numFmtId="0" fontId="50" fillId="0" borderId="36" xfId="0" applyFont="1" applyBorder="1" applyAlignment="1">
      <alignment horizontal="center"/>
    </xf>
    <xf numFmtId="0" fontId="50" fillId="0" borderId="36" xfId="0" applyFont="1" applyBorder="1" applyAlignment="1">
      <alignment horizontal="left"/>
    </xf>
    <xf numFmtId="0" fontId="50" fillId="0" borderId="36" xfId="0" applyFont="1" applyBorder="1" applyAlignment="1">
      <alignment/>
    </xf>
    <xf numFmtId="0" fontId="50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7" fillId="0" borderId="0" xfId="0" applyFont="1" applyFill="1" applyBorder="1" applyAlignment="1">
      <alignment horizontal="left" vertical="top"/>
    </xf>
    <xf numFmtId="0" fontId="54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vertical="top"/>
    </xf>
    <xf numFmtId="0" fontId="51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5" borderId="32" xfId="0" applyNumberFormat="1" applyFill="1" applyBorder="1" applyAlignment="1">
      <alignment/>
    </xf>
    <xf numFmtId="0" fontId="0" fillId="5" borderId="32" xfId="0" applyFill="1" applyBorder="1" applyAlignment="1">
      <alignment/>
    </xf>
    <xf numFmtId="38" fontId="0" fillId="0" borderId="10" xfId="16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35" xfId="16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0" fontId="32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2" xfId="0" applyFont="1" applyBorder="1" applyAlignment="1">
      <alignment/>
    </xf>
    <xf numFmtId="0" fontId="0" fillId="5" borderId="1" xfId="0" applyFont="1" applyFill="1" applyBorder="1" applyAlignment="1">
      <alignment horizontal="center"/>
    </xf>
    <xf numFmtId="38" fontId="0" fillId="0" borderId="26" xfId="16" applyBorder="1" applyAlignment="1">
      <alignment/>
    </xf>
    <xf numFmtId="0" fontId="0" fillId="0" borderId="1" xfId="0" applyBorder="1" applyAlignment="1">
      <alignment horizontal="distributed"/>
    </xf>
    <xf numFmtId="183" fontId="2" fillId="0" borderId="0" xfId="0" applyNumberFormat="1" applyFont="1" applyFill="1" applyBorder="1" applyAlignment="1">
      <alignment horizontal="center" vertical="center" textRotation="255"/>
    </xf>
    <xf numFmtId="0" fontId="0" fillId="0" borderId="12" xfId="0" applyBorder="1" applyAlignment="1">
      <alignment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0" fillId="0" borderId="1" xfId="16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8" xfId="16" applyFont="1" applyFill="1" applyBorder="1" applyAlignment="1">
      <alignment/>
    </xf>
    <xf numFmtId="0" fontId="31" fillId="3" borderId="1" xfId="0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8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0" fillId="0" borderId="0" xfId="0" applyNumberFormat="1" applyFill="1" applyAlignment="1">
      <alignment/>
    </xf>
    <xf numFmtId="38" fontId="35" fillId="3" borderId="0" xfId="16" applyFont="1" applyFill="1" applyAlignment="1">
      <alignment/>
    </xf>
    <xf numFmtId="38" fontId="0" fillId="0" borderId="0" xfId="0" applyNumberFormat="1" applyFill="1" applyBorder="1" applyAlignment="1">
      <alignment/>
    </xf>
    <xf numFmtId="38" fontId="32" fillId="2" borderId="16" xfId="16" applyFont="1" applyFill="1" applyBorder="1" applyAlignment="1">
      <alignment/>
    </xf>
    <xf numFmtId="38" fontId="0" fillId="2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9" fillId="0" borderId="16" xfId="0" applyFont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0" fillId="6" borderId="4" xfId="0" applyFont="1" applyFill="1" applyBorder="1" applyAlignment="1">
      <alignment horizontal="center"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8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8" borderId="1" xfId="16" applyFont="1" applyFill="1" applyBorder="1" applyAlignment="1">
      <alignment/>
    </xf>
    <xf numFmtId="38" fontId="39" fillId="8" borderId="12" xfId="16" applyFont="1" applyFill="1" applyBorder="1" applyAlignment="1">
      <alignment/>
    </xf>
    <xf numFmtId="38" fontId="39" fillId="8" borderId="13" xfId="16" applyFont="1" applyFill="1" applyBorder="1" applyAlignment="1">
      <alignment/>
    </xf>
    <xf numFmtId="38" fontId="39" fillId="8" borderId="1" xfId="16" applyFont="1" applyFill="1" applyBorder="1" applyAlignment="1">
      <alignment horizontal="right"/>
    </xf>
    <xf numFmtId="38" fontId="39" fillId="8" borderId="2" xfId="16" applyFont="1" applyFill="1" applyBorder="1" applyAlignment="1">
      <alignment horizontal="right"/>
    </xf>
    <xf numFmtId="38" fontId="39" fillId="8" borderId="38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8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38" fontId="31" fillId="3" borderId="16" xfId="16" applyFont="1" applyFill="1" applyBorder="1" applyAlignment="1">
      <alignment/>
    </xf>
    <xf numFmtId="38" fontId="0" fillId="3" borderId="0" xfId="16" applyFill="1" applyBorder="1" applyAlignment="1">
      <alignment/>
    </xf>
    <xf numFmtId="38" fontId="0" fillId="0" borderId="13" xfId="16" applyFont="1" applyFill="1" applyBorder="1" applyAlignment="1">
      <alignment/>
    </xf>
    <xf numFmtId="38" fontId="0" fillId="0" borderId="11" xfId="16" applyBorder="1" applyAlignment="1">
      <alignment/>
    </xf>
    <xf numFmtId="38" fontId="0" fillId="0" borderId="2" xfId="16" applyBorder="1" applyAlignment="1">
      <alignment/>
    </xf>
    <xf numFmtId="0" fontId="0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8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9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 17８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1８２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178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>
                <c:ptCount val="11"/>
                <c:pt idx="0">
                  <c:v>平成9年</c:v>
                </c:pt>
                <c:pt idx="1">
                  <c:v>平成10年</c:v>
                </c:pt>
                <c:pt idx="2">
                  <c:v>平成11年</c:v>
                </c:pt>
                <c:pt idx="3">
                  <c:v>平成12年</c:v>
                </c:pt>
                <c:pt idx="4">
                  <c:v>平成13年</c:v>
                </c:pt>
                <c:pt idx="5">
                  <c:v>平成14年</c:v>
                </c:pt>
                <c:pt idx="6">
                  <c:v>平成15年</c:v>
                </c:pt>
                <c:pt idx="7">
                  <c:v>平成16年</c:v>
                </c:pt>
                <c:pt idx="8">
                  <c:v>平成17年</c:v>
                </c:pt>
                <c:pt idx="9">
                  <c:v>平成１８年</c:v>
                </c:pt>
                <c:pt idx="10">
                  <c:v>平成19年1月</c:v>
                </c:pt>
              </c:strCache>
            </c:strRef>
          </c:cat>
          <c:val>
            <c:numRef>
              <c:f>'1・面積、会員数'!$C$38:$M$38</c:f>
              <c:numCache>
                <c:ptCount val="11"/>
                <c:pt idx="0">
                  <c:v>178</c:v>
                </c:pt>
                <c:pt idx="1">
                  <c:v>182</c:v>
                </c:pt>
                <c:pt idx="2">
                  <c:v>185</c:v>
                </c:pt>
                <c:pt idx="3">
                  <c:v>184</c:v>
                </c:pt>
                <c:pt idx="4">
                  <c:v>184</c:v>
                </c:pt>
                <c:pt idx="5">
                  <c:v>187</c:v>
                </c:pt>
                <c:pt idx="6">
                  <c:v>185</c:v>
                </c:pt>
                <c:pt idx="7">
                  <c:v>185</c:v>
                </c:pt>
                <c:pt idx="8">
                  <c:v>182</c:v>
                </c:pt>
                <c:pt idx="9">
                  <c:v>178</c:v>
                </c:pt>
                <c:pt idx="10">
                  <c:v>178</c:v>
                </c:pt>
              </c:numCache>
            </c:numRef>
          </c:val>
        </c:ser>
        <c:gapWidth val="400"/>
        <c:axId val="49704858"/>
        <c:axId val="44690539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保管残高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平成9年</c:v>
                </c:pt>
                <c:pt idx="1">
                  <c:v>平成10年</c:v>
                </c:pt>
                <c:pt idx="2">
                  <c:v>平成11年</c:v>
                </c:pt>
                <c:pt idx="3">
                  <c:v>平成12年</c:v>
                </c:pt>
                <c:pt idx="4">
                  <c:v>平成13年</c:v>
                </c:pt>
                <c:pt idx="5">
                  <c:v>平成14年</c:v>
                </c:pt>
                <c:pt idx="6">
                  <c:v>平成15年</c:v>
                </c:pt>
                <c:pt idx="7">
                  <c:v>平成16年</c:v>
                </c:pt>
                <c:pt idx="8">
                  <c:v>平成17年</c:v>
                </c:pt>
                <c:pt idx="9">
                  <c:v>平成１８年</c:v>
                </c:pt>
                <c:pt idx="10">
                  <c:v>平成19年1月</c:v>
                </c:pt>
              </c:strCache>
            </c:strRef>
          </c:cat>
          <c:val>
            <c:numRef>
              <c:f>'1・面積、会員数'!$C$36:$M$36</c:f>
              <c:numCache>
                <c:ptCount val="11"/>
                <c:pt idx="0">
                  <c:v>149.9</c:v>
                </c:pt>
                <c:pt idx="1">
                  <c:v>146</c:v>
                </c:pt>
                <c:pt idx="2">
                  <c:v>139.8</c:v>
                </c:pt>
                <c:pt idx="3">
                  <c:v>140.7</c:v>
                </c:pt>
                <c:pt idx="4">
                  <c:v>138</c:v>
                </c:pt>
                <c:pt idx="5">
                  <c:v>120.3</c:v>
                </c:pt>
                <c:pt idx="6">
                  <c:v>113</c:v>
                </c:pt>
                <c:pt idx="7">
                  <c:v>115.8</c:v>
                </c:pt>
                <c:pt idx="8">
                  <c:v>115.1</c:v>
                </c:pt>
                <c:pt idx="9">
                  <c:v>110.1</c:v>
                </c:pt>
                <c:pt idx="10">
                  <c:v>108.7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>
                <c:ptCount val="11"/>
                <c:pt idx="0">
                  <c:v>平成9年</c:v>
                </c:pt>
                <c:pt idx="1">
                  <c:v>平成10年</c:v>
                </c:pt>
                <c:pt idx="2">
                  <c:v>平成11年</c:v>
                </c:pt>
                <c:pt idx="3">
                  <c:v>平成12年</c:v>
                </c:pt>
                <c:pt idx="4">
                  <c:v>平成13年</c:v>
                </c:pt>
                <c:pt idx="5">
                  <c:v>平成14年</c:v>
                </c:pt>
                <c:pt idx="6">
                  <c:v>平成15年</c:v>
                </c:pt>
                <c:pt idx="7">
                  <c:v>平成16年</c:v>
                </c:pt>
                <c:pt idx="8">
                  <c:v>平成17年</c:v>
                </c:pt>
                <c:pt idx="9">
                  <c:v>平成１８年</c:v>
                </c:pt>
                <c:pt idx="10">
                  <c:v>平成19年1月</c:v>
                </c:pt>
              </c:strCache>
            </c:strRef>
          </c:cat>
          <c:val>
            <c:numRef>
              <c:f>'1・面積、会員数'!$C$37:$M$37</c:f>
              <c:numCache>
                <c:ptCount val="11"/>
                <c:pt idx="0">
                  <c:v>173.3</c:v>
                </c:pt>
                <c:pt idx="1">
                  <c:v>179.3</c:v>
                </c:pt>
                <c:pt idx="2">
                  <c:v>185.5</c:v>
                </c:pt>
                <c:pt idx="3">
                  <c:v>186.7</c:v>
                </c:pt>
                <c:pt idx="4">
                  <c:v>189.8</c:v>
                </c:pt>
                <c:pt idx="5">
                  <c:v>190.2</c:v>
                </c:pt>
                <c:pt idx="6">
                  <c:v>191.7</c:v>
                </c:pt>
                <c:pt idx="7">
                  <c:v>198.8</c:v>
                </c:pt>
                <c:pt idx="8">
                  <c:v>201.7</c:v>
                </c:pt>
                <c:pt idx="9">
                  <c:v>204</c:v>
                </c:pt>
                <c:pt idx="10">
                  <c:v>206.1</c:v>
                </c:pt>
              </c:numCache>
            </c:numRef>
          </c:val>
          <c:smooth val="0"/>
        </c:ser>
        <c:marker val="1"/>
        <c:axId val="66670532"/>
        <c:axId val="63163877"/>
      </c:lineChart>
      <c:catAx>
        <c:axId val="66670532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63877"/>
        <c:crossesAt val="100"/>
        <c:auto val="1"/>
        <c:lblOffset val="100"/>
        <c:noMultiLvlLbl val="0"/>
      </c:catAx>
      <c:valAx>
        <c:axId val="63163877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70532"/>
        <c:crossesAt val="1"/>
        <c:crossBetween val="between"/>
        <c:dispUnits/>
        <c:majorUnit val="10"/>
        <c:minorUnit val="2"/>
      </c:valAx>
      <c:catAx>
        <c:axId val="49704858"/>
        <c:scaling>
          <c:orientation val="minMax"/>
        </c:scaling>
        <c:axPos val="b"/>
        <c:delete val="1"/>
        <c:majorTickMark val="in"/>
        <c:minorTickMark val="none"/>
        <c:tickLblPos val="nextTo"/>
        <c:crossAx val="44690539"/>
        <c:crosses val="autoZero"/>
        <c:auto val="1"/>
        <c:lblOffset val="100"/>
        <c:noMultiLvlLbl val="0"/>
      </c:catAx>
      <c:valAx>
        <c:axId val="44690539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04858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東部支部平成１9年1月入庫高上位１０品目</a:t>
            </a:r>
          </a:p>
        </c:rich>
      </c:tx>
      <c:layout>
        <c:manualLayout>
          <c:xMode val="factor"/>
          <c:yMode val="factor"/>
          <c:x val="0.004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非鉄金属</c:v>
                </c:pt>
                <c:pt idx="4">
                  <c:v>その他の製造工業品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その他の機械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'5・東部・富士'!$C$22:$C$31</c:f>
              <c:numCache>
                <c:ptCount val="10"/>
                <c:pt idx="0">
                  <c:v>20598</c:v>
                </c:pt>
                <c:pt idx="1">
                  <c:v>17427</c:v>
                </c:pt>
                <c:pt idx="2">
                  <c:v>7333</c:v>
                </c:pt>
                <c:pt idx="3">
                  <c:v>5809</c:v>
                </c:pt>
                <c:pt idx="4">
                  <c:v>4821</c:v>
                </c:pt>
                <c:pt idx="5">
                  <c:v>3037</c:v>
                </c:pt>
                <c:pt idx="6">
                  <c:v>2289</c:v>
                </c:pt>
                <c:pt idx="7">
                  <c:v>2078</c:v>
                </c:pt>
                <c:pt idx="8">
                  <c:v>1541</c:v>
                </c:pt>
                <c:pt idx="9">
                  <c:v>1226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飲料</c:v>
                </c:pt>
                <c:pt idx="3">
                  <c:v>非鉄金属</c:v>
                </c:pt>
                <c:pt idx="4">
                  <c:v>その他の製造工業品</c:v>
                </c:pt>
                <c:pt idx="5">
                  <c:v>その他の化学工業品</c:v>
                </c:pt>
                <c:pt idx="6">
                  <c:v>合成樹脂</c:v>
                </c:pt>
                <c:pt idx="7">
                  <c:v>その他の機械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'5・東部・富士'!$D$22:$D$31</c:f>
              <c:numCache>
                <c:ptCount val="10"/>
                <c:pt idx="0">
                  <c:v>19998</c:v>
                </c:pt>
                <c:pt idx="1">
                  <c:v>13109</c:v>
                </c:pt>
                <c:pt idx="2">
                  <c:v>11195</c:v>
                </c:pt>
                <c:pt idx="3">
                  <c:v>5013</c:v>
                </c:pt>
                <c:pt idx="4">
                  <c:v>5174</c:v>
                </c:pt>
                <c:pt idx="5">
                  <c:v>1445</c:v>
                </c:pt>
                <c:pt idx="6">
                  <c:v>2665</c:v>
                </c:pt>
                <c:pt idx="7">
                  <c:v>5486</c:v>
                </c:pt>
                <c:pt idx="8">
                  <c:v>1107</c:v>
                </c:pt>
                <c:pt idx="9">
                  <c:v>1430</c:v>
                </c:pt>
              </c:numCache>
            </c:numRef>
          </c:val>
        </c:ser>
        <c:axId val="19370592"/>
        <c:axId val="40117601"/>
      </c:barChart>
      <c:catAx>
        <c:axId val="19370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17601"/>
        <c:crosses val="autoZero"/>
        <c:auto val="1"/>
        <c:lblOffset val="100"/>
        <c:noMultiLvlLbl val="0"/>
      </c:catAx>
      <c:valAx>
        <c:axId val="40117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70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5"/>
          <c:y val="0.14075"/>
          <c:w val="0.08325"/>
          <c:h val="0.08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5514090"/>
        <c:axId val="28300219"/>
      </c:bar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00219"/>
        <c:crosses val="autoZero"/>
        <c:auto val="1"/>
        <c:lblOffset val="100"/>
        <c:noMultiLvlLbl val="0"/>
      </c:catAx>
      <c:valAx>
        <c:axId val="283002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14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45"/>
          <c:y val="0.17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清水支部平成１9年1月入庫高上位１０品目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麦</c:v>
                </c:pt>
                <c:pt idx="2">
                  <c:v>缶詰・びん詰</c:v>
                </c:pt>
                <c:pt idx="3">
                  <c:v>飲料</c:v>
                </c:pt>
                <c:pt idx="4">
                  <c:v>鉄鋼</c:v>
                </c:pt>
                <c:pt idx="5">
                  <c:v>米</c:v>
                </c:pt>
                <c:pt idx="6">
                  <c:v>その他の機械</c:v>
                </c:pt>
                <c:pt idx="7">
                  <c:v>雑品</c:v>
                </c:pt>
                <c:pt idx="8">
                  <c:v>その他の食料工業品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'6・清水・静岡'!$C$21:$C$30</c:f>
              <c:numCache>
                <c:ptCount val="10"/>
                <c:pt idx="0">
                  <c:v>34933</c:v>
                </c:pt>
                <c:pt idx="1">
                  <c:v>27871</c:v>
                </c:pt>
                <c:pt idx="2">
                  <c:v>24438</c:v>
                </c:pt>
                <c:pt idx="3">
                  <c:v>18745</c:v>
                </c:pt>
                <c:pt idx="4">
                  <c:v>14214</c:v>
                </c:pt>
                <c:pt idx="5">
                  <c:v>14130</c:v>
                </c:pt>
                <c:pt idx="6">
                  <c:v>12924</c:v>
                </c:pt>
                <c:pt idx="7">
                  <c:v>10246</c:v>
                </c:pt>
                <c:pt idx="8">
                  <c:v>9105</c:v>
                </c:pt>
                <c:pt idx="9">
                  <c:v>8731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麦</c:v>
                </c:pt>
                <c:pt idx="2">
                  <c:v>缶詰・びん詰</c:v>
                </c:pt>
                <c:pt idx="3">
                  <c:v>飲料</c:v>
                </c:pt>
                <c:pt idx="4">
                  <c:v>鉄鋼</c:v>
                </c:pt>
                <c:pt idx="5">
                  <c:v>米</c:v>
                </c:pt>
                <c:pt idx="6">
                  <c:v>その他の機械</c:v>
                </c:pt>
                <c:pt idx="7">
                  <c:v>雑品</c:v>
                </c:pt>
                <c:pt idx="8">
                  <c:v>その他の食料工業品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'6・清水・静岡'!$D$21:$D$30</c:f>
              <c:numCache>
                <c:ptCount val="10"/>
                <c:pt idx="0">
                  <c:v>20229</c:v>
                </c:pt>
                <c:pt idx="1">
                  <c:v>16520</c:v>
                </c:pt>
                <c:pt idx="2">
                  <c:v>25533</c:v>
                </c:pt>
                <c:pt idx="3">
                  <c:v>26921</c:v>
                </c:pt>
                <c:pt idx="4">
                  <c:v>15880</c:v>
                </c:pt>
                <c:pt idx="5">
                  <c:v>839</c:v>
                </c:pt>
                <c:pt idx="6">
                  <c:v>8859</c:v>
                </c:pt>
                <c:pt idx="7">
                  <c:v>13443</c:v>
                </c:pt>
                <c:pt idx="8">
                  <c:v>11848</c:v>
                </c:pt>
                <c:pt idx="9">
                  <c:v>8030</c:v>
                </c:pt>
              </c:numCache>
            </c:numRef>
          </c:val>
        </c:ser>
        <c:axId val="53375380"/>
        <c:axId val="10616373"/>
      </c:barChart>
      <c:catAx>
        <c:axId val="53375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6373"/>
        <c:crosses val="autoZero"/>
        <c:auto val="1"/>
        <c:lblOffset val="100"/>
        <c:noMultiLvlLbl val="0"/>
      </c:catAx>
      <c:valAx>
        <c:axId val="106163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75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575"/>
          <c:y val="0.2115"/>
          <c:w val="0.09"/>
          <c:h val="0.09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その他の化学工業品</c:v>
                </c:pt>
                <c:pt idx="5">
                  <c:v>その他の製造工業品</c:v>
                </c:pt>
                <c:pt idx="6">
                  <c:v>飲料</c:v>
                </c:pt>
                <c:pt idx="7">
                  <c:v>その他の食料工業品</c:v>
                </c:pt>
                <c:pt idx="8">
                  <c:v>合成樹脂</c:v>
                </c:pt>
                <c:pt idx="9">
                  <c:v>その他の窯業品</c:v>
                </c:pt>
              </c:strCache>
            </c:strRef>
          </c:cat>
          <c:val>
            <c:numRef>
              <c:f>'6・清水・静岡'!$C$54:$C$63</c:f>
              <c:numCache>
                <c:ptCount val="10"/>
                <c:pt idx="0">
                  <c:v>25571</c:v>
                </c:pt>
                <c:pt idx="1">
                  <c:v>4239</c:v>
                </c:pt>
                <c:pt idx="2">
                  <c:v>1630</c:v>
                </c:pt>
                <c:pt idx="3">
                  <c:v>1506</c:v>
                </c:pt>
                <c:pt idx="4">
                  <c:v>1391</c:v>
                </c:pt>
                <c:pt idx="5">
                  <c:v>1139</c:v>
                </c:pt>
                <c:pt idx="6">
                  <c:v>1030</c:v>
                </c:pt>
                <c:pt idx="7">
                  <c:v>751</c:v>
                </c:pt>
                <c:pt idx="8">
                  <c:v>412</c:v>
                </c:pt>
                <c:pt idx="9">
                  <c:v>323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雑品</c:v>
                </c:pt>
                <c:pt idx="3">
                  <c:v>その他の日用品</c:v>
                </c:pt>
                <c:pt idx="4">
                  <c:v>その他の化学工業品</c:v>
                </c:pt>
                <c:pt idx="5">
                  <c:v>その他の製造工業品</c:v>
                </c:pt>
                <c:pt idx="6">
                  <c:v>飲料</c:v>
                </c:pt>
                <c:pt idx="7">
                  <c:v>その他の食料工業品</c:v>
                </c:pt>
                <c:pt idx="8">
                  <c:v>合成樹脂</c:v>
                </c:pt>
                <c:pt idx="9">
                  <c:v>その他の窯業品</c:v>
                </c:pt>
              </c:strCache>
            </c:strRef>
          </c:cat>
          <c:val>
            <c:numRef>
              <c:f>'6・清水・静岡'!$D$54:$D$63</c:f>
              <c:numCache>
                <c:ptCount val="10"/>
                <c:pt idx="0">
                  <c:v>39783</c:v>
                </c:pt>
                <c:pt idx="1">
                  <c:v>4614</c:v>
                </c:pt>
                <c:pt idx="2">
                  <c:v>1547</c:v>
                </c:pt>
                <c:pt idx="3">
                  <c:v>1552</c:v>
                </c:pt>
                <c:pt idx="4">
                  <c:v>1168</c:v>
                </c:pt>
                <c:pt idx="5">
                  <c:v>1274</c:v>
                </c:pt>
                <c:pt idx="6">
                  <c:v>238</c:v>
                </c:pt>
                <c:pt idx="7">
                  <c:v>1030</c:v>
                </c:pt>
                <c:pt idx="8">
                  <c:v>729</c:v>
                </c:pt>
                <c:pt idx="9">
                  <c:v>691</c:v>
                </c:pt>
              </c:numCache>
            </c:numRef>
          </c:val>
        </c:ser>
        <c:axId val="28438494"/>
        <c:axId val="54619855"/>
      </c:barChart>
      <c:catAx>
        <c:axId val="28438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19855"/>
        <c:crosses val="autoZero"/>
        <c:auto val="1"/>
        <c:lblOffset val="100"/>
        <c:noMultiLvlLbl val="0"/>
      </c:catAx>
      <c:valAx>
        <c:axId val="546198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38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775"/>
          <c:y val="0.15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駿遠支部平成１9年1月入庫高上位１０品目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その他の化学工業品</c:v>
                </c:pt>
                <c:pt idx="4">
                  <c:v>鉄鋼</c:v>
                </c:pt>
                <c:pt idx="5">
                  <c:v>合成樹脂</c:v>
                </c:pt>
                <c:pt idx="6">
                  <c:v>非鉄金属</c:v>
                </c:pt>
                <c:pt idx="7">
                  <c:v>化学肥料</c:v>
                </c:pt>
                <c:pt idx="8">
                  <c:v>紙・パルプ</c:v>
                </c:pt>
                <c:pt idx="9">
                  <c:v>その他の農産物</c:v>
                </c:pt>
              </c:strCache>
            </c:strRef>
          </c:cat>
          <c:val>
            <c:numRef>
              <c:f>'7・駿遠・西部'!$C$22:$C$31</c:f>
              <c:numCache>
                <c:ptCount val="10"/>
                <c:pt idx="0">
                  <c:v>39188</c:v>
                </c:pt>
                <c:pt idx="1">
                  <c:v>13754</c:v>
                </c:pt>
                <c:pt idx="2">
                  <c:v>11156</c:v>
                </c:pt>
                <c:pt idx="3">
                  <c:v>6984</c:v>
                </c:pt>
                <c:pt idx="4">
                  <c:v>6809</c:v>
                </c:pt>
                <c:pt idx="5">
                  <c:v>5442</c:v>
                </c:pt>
                <c:pt idx="6">
                  <c:v>2476</c:v>
                </c:pt>
                <c:pt idx="7">
                  <c:v>2149</c:v>
                </c:pt>
                <c:pt idx="8">
                  <c:v>1740</c:v>
                </c:pt>
                <c:pt idx="9">
                  <c:v>1270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その他の化学工業品</c:v>
                </c:pt>
                <c:pt idx="4">
                  <c:v>鉄鋼</c:v>
                </c:pt>
                <c:pt idx="5">
                  <c:v>合成樹脂</c:v>
                </c:pt>
                <c:pt idx="6">
                  <c:v>非鉄金属</c:v>
                </c:pt>
                <c:pt idx="7">
                  <c:v>化学肥料</c:v>
                </c:pt>
                <c:pt idx="8">
                  <c:v>紙・パルプ</c:v>
                </c:pt>
                <c:pt idx="9">
                  <c:v>その他の農産物</c:v>
                </c:pt>
              </c:strCache>
            </c:strRef>
          </c:cat>
          <c:val>
            <c:numRef>
              <c:f>'7・駿遠・西部'!$D$22:$D$31</c:f>
              <c:numCache>
                <c:ptCount val="10"/>
                <c:pt idx="0">
                  <c:v>18030</c:v>
                </c:pt>
                <c:pt idx="1">
                  <c:v>17087</c:v>
                </c:pt>
                <c:pt idx="2">
                  <c:v>10967</c:v>
                </c:pt>
                <c:pt idx="3">
                  <c:v>10277</c:v>
                </c:pt>
                <c:pt idx="4">
                  <c:v>4809</c:v>
                </c:pt>
                <c:pt idx="5">
                  <c:v>7437</c:v>
                </c:pt>
                <c:pt idx="6">
                  <c:v>3592</c:v>
                </c:pt>
                <c:pt idx="7">
                  <c:v>2269</c:v>
                </c:pt>
                <c:pt idx="8">
                  <c:v>1902</c:v>
                </c:pt>
                <c:pt idx="9">
                  <c:v>964</c:v>
                </c:pt>
              </c:numCache>
            </c:numRef>
          </c:val>
        </c:ser>
        <c:axId val="21816648"/>
        <c:axId val="62132105"/>
      </c:barChart>
      <c:catAx>
        <c:axId val="21816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32105"/>
        <c:crosses val="autoZero"/>
        <c:auto val="1"/>
        <c:lblOffset val="100"/>
        <c:noMultiLvlLbl val="0"/>
      </c:catAx>
      <c:valAx>
        <c:axId val="621321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16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"/>
          <c:y val="0.21125"/>
          <c:w val="0.09675"/>
          <c:h val="0.10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西部支部平成１9年1月入庫高上位１０品目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2318034"/>
        <c:axId val="66644579"/>
      </c:bar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4579"/>
        <c:crosses val="autoZero"/>
        <c:auto val="1"/>
        <c:lblOffset val="100"/>
        <c:noMultiLvlLbl val="0"/>
      </c:catAx>
      <c:valAx>
        <c:axId val="66644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18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平成1９年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米</c:v>
                </c:pt>
                <c:pt idx="4">
                  <c:v>その他の日用品</c:v>
                </c:pt>
                <c:pt idx="5">
                  <c:v>飲料</c:v>
                </c:pt>
                <c:pt idx="6">
                  <c:v>麦</c:v>
                </c:pt>
                <c:pt idx="7">
                  <c:v>その他の食料工業品</c:v>
                </c:pt>
                <c:pt idx="8">
                  <c:v>雑穀</c:v>
                </c:pt>
                <c:pt idx="9">
                  <c:v>鉄鋼</c:v>
                </c:pt>
              </c:strCache>
            </c:strRef>
          </c:cat>
          <c:val>
            <c:numRef>
              <c:f>'8・保管残高'!$J$3:$J$12</c:f>
              <c:numCache>
                <c:ptCount val="10"/>
                <c:pt idx="0">
                  <c:v>243329</c:v>
                </c:pt>
                <c:pt idx="1">
                  <c:v>84091</c:v>
                </c:pt>
                <c:pt idx="2">
                  <c:v>76229</c:v>
                </c:pt>
                <c:pt idx="3">
                  <c:v>65409</c:v>
                </c:pt>
                <c:pt idx="4">
                  <c:v>62267</c:v>
                </c:pt>
                <c:pt idx="5">
                  <c:v>58923</c:v>
                </c:pt>
                <c:pt idx="6">
                  <c:v>58172</c:v>
                </c:pt>
                <c:pt idx="7">
                  <c:v>48264</c:v>
                </c:pt>
                <c:pt idx="8">
                  <c:v>43145</c:v>
                </c:pt>
                <c:pt idx="9">
                  <c:v>40519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平成1８年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米</c:v>
                </c:pt>
                <c:pt idx="4">
                  <c:v>その他の日用品</c:v>
                </c:pt>
                <c:pt idx="5">
                  <c:v>飲料</c:v>
                </c:pt>
                <c:pt idx="6">
                  <c:v>麦</c:v>
                </c:pt>
                <c:pt idx="7">
                  <c:v>その他の食料工業品</c:v>
                </c:pt>
                <c:pt idx="8">
                  <c:v>雑穀</c:v>
                </c:pt>
                <c:pt idx="9">
                  <c:v>鉄鋼</c:v>
                </c:pt>
              </c:strCache>
            </c:strRef>
          </c:cat>
          <c:val>
            <c:numRef>
              <c:f>'8・保管残高'!$L$3:$L$12</c:f>
              <c:numCache>
                <c:ptCount val="10"/>
                <c:pt idx="0">
                  <c:v>215007</c:v>
                </c:pt>
                <c:pt idx="1">
                  <c:v>98837</c:v>
                </c:pt>
                <c:pt idx="2">
                  <c:v>79176</c:v>
                </c:pt>
                <c:pt idx="3">
                  <c:v>71985</c:v>
                </c:pt>
                <c:pt idx="4">
                  <c:v>58567</c:v>
                </c:pt>
                <c:pt idx="5">
                  <c:v>59883</c:v>
                </c:pt>
                <c:pt idx="6">
                  <c:v>59082</c:v>
                </c:pt>
                <c:pt idx="7">
                  <c:v>55546</c:v>
                </c:pt>
                <c:pt idx="8">
                  <c:v>32704</c:v>
                </c:pt>
                <c:pt idx="9">
                  <c:v>49280</c:v>
                </c:pt>
              </c:numCache>
            </c:numRef>
          </c:val>
        </c:ser>
        <c:axId val="62930300"/>
        <c:axId val="29501789"/>
      </c:barChart>
      <c:catAx>
        <c:axId val="62930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501789"/>
        <c:crosses val="autoZero"/>
        <c:auto val="1"/>
        <c:lblOffset val="100"/>
        <c:noMultiLvlLbl val="0"/>
      </c:catAx>
      <c:valAx>
        <c:axId val="295017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303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6"/>
          <c:y val="0.0797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平成１8年1月保管残高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CCFFFF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雑品</c:v>
                  </c:pt>
                  <c:pt idx="3">
                    <c:v>米</c:v>
                  </c:pt>
                  <c:pt idx="4">
                    <c:v>その他の日用品</c:v>
                  </c:pt>
                  <c:pt idx="5">
                    <c:v>飲料</c:v>
                  </c:pt>
                  <c:pt idx="6">
                    <c:v>麦</c:v>
                  </c:pt>
                  <c:pt idx="7">
                    <c:v>その他の食料工業品</c:v>
                  </c:pt>
                  <c:pt idx="8">
                    <c:v>雑穀</c:v>
                  </c:pt>
                  <c:pt idx="9">
                    <c:v>鉄鋼</c:v>
                  </c:pt>
                  <c:pt idx="10">
                    <c:v>その他</c:v>
                  </c:pt>
                </c:lvl>
                <c:lvl>
                  <c:pt idx="0">
                    <c:v>215,007</c:v>
                  </c:pt>
                  <c:pt idx="1">
                    <c:v>98,837</c:v>
                  </c:pt>
                  <c:pt idx="2">
                    <c:v>79,176</c:v>
                  </c:pt>
                  <c:pt idx="3">
                    <c:v>71,985</c:v>
                  </c:pt>
                  <c:pt idx="4">
                    <c:v>58,567</c:v>
                  </c:pt>
                  <c:pt idx="5">
                    <c:v>59,883</c:v>
                  </c:pt>
                  <c:pt idx="6">
                    <c:v>59,082</c:v>
                  </c:pt>
                  <c:pt idx="7">
                    <c:v>55,546</c:v>
                  </c:pt>
                  <c:pt idx="8">
                    <c:v>32,704</c:v>
                  </c:pt>
                  <c:pt idx="9">
                    <c:v>49,280</c:v>
                  </c:pt>
                  <c:pt idx="10">
                    <c:v>318,422</c:v>
                  </c:pt>
                </c:lvl>
              </c:multiLvlStrCache>
            </c:multiLvlStrRef>
          </c:cat>
          <c:val>
            <c:numRef>
              <c:f>'8・保管残高'!$K$38:$K$48</c:f>
              <c:numCache>
                <c:ptCount val="11"/>
                <c:pt idx="0">
                  <c:v>215007</c:v>
                </c:pt>
                <c:pt idx="1">
                  <c:v>98837</c:v>
                </c:pt>
                <c:pt idx="2">
                  <c:v>79176</c:v>
                </c:pt>
                <c:pt idx="3">
                  <c:v>71985</c:v>
                </c:pt>
                <c:pt idx="4">
                  <c:v>58567</c:v>
                </c:pt>
                <c:pt idx="5">
                  <c:v>59883</c:v>
                </c:pt>
                <c:pt idx="6">
                  <c:v>59082</c:v>
                </c:pt>
                <c:pt idx="7">
                  <c:v>55546</c:v>
                </c:pt>
                <c:pt idx="8">
                  <c:v>32704</c:v>
                </c:pt>
                <c:pt idx="9">
                  <c:v>49280</c:v>
                </c:pt>
                <c:pt idx="10">
                  <c:v>318422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平成１9年1月保管残高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雑品</c:v>
                  </c:pt>
                  <c:pt idx="3">
                    <c:v>米</c:v>
                  </c:pt>
                  <c:pt idx="4">
                    <c:v>その他の日用品</c:v>
                  </c:pt>
                  <c:pt idx="5">
                    <c:v>飲料</c:v>
                  </c:pt>
                  <c:pt idx="6">
                    <c:v>麦</c:v>
                  </c:pt>
                  <c:pt idx="7">
                    <c:v>その他の食料工業品</c:v>
                  </c:pt>
                  <c:pt idx="8">
                    <c:v>雑穀</c:v>
                  </c:pt>
                  <c:pt idx="9">
                    <c:v>鉄鋼</c:v>
                  </c:pt>
                  <c:pt idx="10">
                    <c:v>その他</c:v>
                  </c:pt>
                </c:lvl>
                <c:lvl>
                  <c:pt idx="0">
                    <c:v>243,329</c:v>
                  </c:pt>
                  <c:pt idx="1">
                    <c:v>84,091</c:v>
                  </c:pt>
                  <c:pt idx="2">
                    <c:v>76,229</c:v>
                  </c:pt>
                  <c:pt idx="3">
                    <c:v>65,409</c:v>
                  </c:pt>
                  <c:pt idx="4">
                    <c:v>62,267</c:v>
                  </c:pt>
                  <c:pt idx="5">
                    <c:v>58,923</c:v>
                  </c:pt>
                  <c:pt idx="6">
                    <c:v>58,172</c:v>
                  </c:pt>
                  <c:pt idx="7">
                    <c:v>48,264</c:v>
                  </c:pt>
                  <c:pt idx="8">
                    <c:v>43,145</c:v>
                  </c:pt>
                  <c:pt idx="9">
                    <c:v>40,519</c:v>
                  </c:pt>
                  <c:pt idx="10">
                    <c:v>307,111</c:v>
                  </c:pt>
                </c:lvl>
              </c:multiLvlStrCache>
            </c:multiLvlStrRef>
          </c:cat>
          <c:val>
            <c:numRef>
              <c:f>'8・保管残高'!$K$24:$K$34</c:f>
              <c:numCache>
                <c:ptCount val="11"/>
                <c:pt idx="0">
                  <c:v>243329</c:v>
                </c:pt>
                <c:pt idx="1">
                  <c:v>84091</c:v>
                </c:pt>
                <c:pt idx="2">
                  <c:v>76229</c:v>
                </c:pt>
                <c:pt idx="3">
                  <c:v>65409</c:v>
                </c:pt>
                <c:pt idx="4">
                  <c:v>62267</c:v>
                </c:pt>
                <c:pt idx="5">
                  <c:v>58923</c:v>
                </c:pt>
                <c:pt idx="6">
                  <c:v>58172</c:v>
                </c:pt>
                <c:pt idx="7">
                  <c:v>48264</c:v>
                </c:pt>
                <c:pt idx="8">
                  <c:v>43145</c:v>
                </c:pt>
                <c:pt idx="9">
                  <c:v>40519</c:v>
                </c:pt>
                <c:pt idx="10">
                  <c:v>307111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東部支部平成１9年1月保管残高上位１０品目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非鉄金属</c:v>
                </c:pt>
                <c:pt idx="5">
                  <c:v>その他の機械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雑品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'9・東部、富士'!$C$22:$C$31</c:f>
              <c:numCache>
                <c:ptCount val="10"/>
                <c:pt idx="0">
                  <c:v>24259</c:v>
                </c:pt>
                <c:pt idx="1">
                  <c:v>17748</c:v>
                </c:pt>
                <c:pt idx="2">
                  <c:v>8393</c:v>
                </c:pt>
                <c:pt idx="3">
                  <c:v>7187</c:v>
                </c:pt>
                <c:pt idx="4">
                  <c:v>5448</c:v>
                </c:pt>
                <c:pt idx="5">
                  <c:v>5088</c:v>
                </c:pt>
                <c:pt idx="6">
                  <c:v>4605</c:v>
                </c:pt>
                <c:pt idx="7">
                  <c:v>3687</c:v>
                </c:pt>
                <c:pt idx="8">
                  <c:v>3278</c:v>
                </c:pt>
                <c:pt idx="9">
                  <c:v>2305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非鉄金属</c:v>
                </c:pt>
                <c:pt idx="5">
                  <c:v>その他の機械</c:v>
                </c:pt>
                <c:pt idx="6">
                  <c:v>その他の日用品</c:v>
                </c:pt>
                <c:pt idx="7">
                  <c:v>合成樹脂</c:v>
                </c:pt>
                <c:pt idx="8">
                  <c:v>雑品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'9・東部、富士'!$D$22:$D$31</c:f>
              <c:numCache>
                <c:ptCount val="10"/>
                <c:pt idx="0">
                  <c:v>16114</c:v>
                </c:pt>
                <c:pt idx="1">
                  <c:v>16212</c:v>
                </c:pt>
                <c:pt idx="2">
                  <c:v>6278</c:v>
                </c:pt>
                <c:pt idx="3">
                  <c:v>4829</c:v>
                </c:pt>
                <c:pt idx="4">
                  <c:v>5165</c:v>
                </c:pt>
                <c:pt idx="5">
                  <c:v>5545</c:v>
                </c:pt>
                <c:pt idx="6">
                  <c:v>3976</c:v>
                </c:pt>
                <c:pt idx="7">
                  <c:v>3070</c:v>
                </c:pt>
                <c:pt idx="8">
                  <c:v>3606</c:v>
                </c:pt>
                <c:pt idx="9">
                  <c:v>1147</c:v>
                </c:pt>
              </c:numCache>
            </c:numRef>
          </c:val>
        </c:ser>
        <c:axId val="64189510"/>
        <c:axId val="40834679"/>
      </c:bar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34679"/>
        <c:crosses val="autoZero"/>
        <c:auto val="1"/>
        <c:lblOffset val="100"/>
        <c:noMultiLvlLbl val="0"/>
      </c:catAx>
      <c:valAx>
        <c:axId val="408346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89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75"/>
          <c:y val="0.12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>
                <c:ptCount val="6"/>
                <c:lvl>
                  <c:pt idx="0">
                    <c:v>東部支部</c:v>
                  </c:pt>
                  <c:pt idx="1">
                    <c:v>富士支部</c:v>
                  </c:pt>
                  <c:pt idx="2">
                    <c:v>清水支部</c:v>
                  </c:pt>
                  <c:pt idx="3">
                    <c:v>静岡支部</c:v>
                  </c:pt>
                  <c:pt idx="4">
                    <c:v>駿遠支部</c:v>
                  </c:pt>
                  <c:pt idx="5">
                    <c:v>西部支部</c:v>
                  </c:pt>
                </c:lvl>
                <c:lvl>
                  <c:pt idx="0">
                    <c:v>188,416</c:v>
                  </c:pt>
                  <c:pt idx="1">
                    <c:v>375,374</c:v>
                  </c:pt>
                  <c:pt idx="2">
                    <c:v>420,299</c:v>
                  </c:pt>
                  <c:pt idx="3">
                    <c:v>103,796</c:v>
                  </c:pt>
                  <c:pt idx="4">
                    <c:v>385,637</c:v>
                  </c:pt>
                  <c:pt idx="5">
                    <c:v>587,463</c:v>
                  </c:pt>
                </c:lvl>
              </c:multiLvlStrCache>
            </c:multiLvlStrRef>
          </c:cat>
          <c:val>
            <c:numRef>
              <c:f>'2・使用状況'!$L$2:$L$7</c:f>
              <c:numCache>
                <c:ptCount val="6"/>
                <c:pt idx="0">
                  <c:v>188416</c:v>
                </c:pt>
                <c:pt idx="1">
                  <c:v>375374</c:v>
                </c:pt>
                <c:pt idx="2">
                  <c:v>420299</c:v>
                </c:pt>
                <c:pt idx="3">
                  <c:v>103796</c:v>
                </c:pt>
                <c:pt idx="4">
                  <c:v>385637</c:v>
                </c:pt>
                <c:pt idx="5">
                  <c:v>587463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富士支部平成１9年1月保管残高上位１０品目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1967792"/>
        <c:axId val="19274673"/>
      </c:bar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74673"/>
        <c:crosses val="autoZero"/>
        <c:auto val="1"/>
        <c:lblOffset val="100"/>
        <c:noMultiLvlLbl val="0"/>
      </c:catAx>
      <c:valAx>
        <c:axId val="192746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67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清水支部平成19年1月保管残高上位１０品目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米</c:v>
                </c:pt>
                <c:pt idx="3">
                  <c:v>缶詰・びん詰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飲料</c:v>
                </c:pt>
                <c:pt idx="7">
                  <c:v>鉄鋼</c:v>
                </c:pt>
                <c:pt idx="8">
                  <c:v>その他の食料工業品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'10・清水、静岡'!$C$22:$C$31</c:f>
              <c:numCache>
                <c:ptCount val="10"/>
                <c:pt idx="0">
                  <c:v>57612</c:v>
                </c:pt>
                <c:pt idx="1">
                  <c:v>42502</c:v>
                </c:pt>
                <c:pt idx="2">
                  <c:v>38805</c:v>
                </c:pt>
                <c:pt idx="3">
                  <c:v>35430</c:v>
                </c:pt>
                <c:pt idx="4">
                  <c:v>26981</c:v>
                </c:pt>
                <c:pt idx="5">
                  <c:v>19422</c:v>
                </c:pt>
                <c:pt idx="6">
                  <c:v>17361</c:v>
                </c:pt>
                <c:pt idx="7">
                  <c:v>17325</c:v>
                </c:pt>
                <c:pt idx="8">
                  <c:v>15097</c:v>
                </c:pt>
                <c:pt idx="9">
                  <c:v>14914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>
                <c:ptCount val="10"/>
                <c:pt idx="0">
                  <c:v>麦</c:v>
                </c:pt>
                <c:pt idx="1">
                  <c:v>雑穀</c:v>
                </c:pt>
                <c:pt idx="2">
                  <c:v>米</c:v>
                </c:pt>
                <c:pt idx="3">
                  <c:v>缶詰・びん詰</c:v>
                </c:pt>
                <c:pt idx="4">
                  <c:v>雑品</c:v>
                </c:pt>
                <c:pt idx="5">
                  <c:v>その他の日用品</c:v>
                </c:pt>
                <c:pt idx="6">
                  <c:v>飲料</c:v>
                </c:pt>
                <c:pt idx="7">
                  <c:v>鉄鋼</c:v>
                </c:pt>
                <c:pt idx="8">
                  <c:v>その他の食料工業品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'10・清水、静岡'!$D$22:$D$31</c:f>
              <c:numCache>
                <c:ptCount val="10"/>
                <c:pt idx="0">
                  <c:v>58267</c:v>
                </c:pt>
                <c:pt idx="1">
                  <c:v>31650</c:v>
                </c:pt>
                <c:pt idx="2">
                  <c:v>33419</c:v>
                </c:pt>
                <c:pt idx="3">
                  <c:v>34501</c:v>
                </c:pt>
                <c:pt idx="4">
                  <c:v>31993</c:v>
                </c:pt>
                <c:pt idx="5">
                  <c:v>22566</c:v>
                </c:pt>
                <c:pt idx="6">
                  <c:v>25570</c:v>
                </c:pt>
                <c:pt idx="7">
                  <c:v>20260</c:v>
                </c:pt>
                <c:pt idx="8">
                  <c:v>23136</c:v>
                </c:pt>
                <c:pt idx="9">
                  <c:v>12516</c:v>
                </c:pt>
              </c:numCache>
            </c:numRef>
          </c:val>
        </c:ser>
        <c:axId val="39254330"/>
        <c:axId val="17744651"/>
      </c:barChart>
      <c:catAx>
        <c:axId val="39254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44651"/>
        <c:crosses val="autoZero"/>
        <c:auto val="1"/>
        <c:lblOffset val="100"/>
        <c:noMultiLvlLbl val="0"/>
      </c:catAx>
      <c:valAx>
        <c:axId val="17744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54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09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静岡支部平成１9年1月保管残高上位１０品目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5484132"/>
        <c:axId val="28030597"/>
      </c:bar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0597"/>
        <c:crosses val="autoZero"/>
        <c:auto val="1"/>
        <c:lblOffset val="100"/>
        <c:noMultiLvlLbl val="0"/>
      </c:catAx>
      <c:valAx>
        <c:axId val="280305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84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75"/>
          <c:y val="0.1765"/>
          <c:w val="0.09175"/>
          <c:h val="0.10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駿遠支部平成19年1月保管残高上位１０品目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合成樹脂</c:v>
                </c:pt>
                <c:pt idx="4">
                  <c:v>化学肥料</c:v>
                </c:pt>
                <c:pt idx="5">
                  <c:v>その他の化学工業品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その他の農産物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ptCount val="10"/>
                <c:pt idx="0">
                  <c:v>25072</c:v>
                </c:pt>
                <c:pt idx="1">
                  <c:v>16255</c:v>
                </c:pt>
                <c:pt idx="2">
                  <c:v>9623</c:v>
                </c:pt>
                <c:pt idx="3">
                  <c:v>7319</c:v>
                </c:pt>
                <c:pt idx="4">
                  <c:v>7305</c:v>
                </c:pt>
                <c:pt idx="5">
                  <c:v>6583</c:v>
                </c:pt>
                <c:pt idx="6">
                  <c:v>6292</c:v>
                </c:pt>
                <c:pt idx="7">
                  <c:v>4525</c:v>
                </c:pt>
                <c:pt idx="8">
                  <c:v>4259</c:v>
                </c:pt>
                <c:pt idx="9">
                  <c:v>3016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雑品</c:v>
                </c:pt>
                <c:pt idx="2">
                  <c:v>その他の食料工業品</c:v>
                </c:pt>
                <c:pt idx="3">
                  <c:v>合成樹脂</c:v>
                </c:pt>
                <c:pt idx="4">
                  <c:v>化学肥料</c:v>
                </c:pt>
                <c:pt idx="5">
                  <c:v>その他の化学工業品</c:v>
                </c:pt>
                <c:pt idx="6">
                  <c:v>鉄鋼</c:v>
                </c:pt>
                <c:pt idx="7">
                  <c:v>その他の日用品</c:v>
                </c:pt>
                <c:pt idx="8">
                  <c:v>その他の農産物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ptCount val="10"/>
                <c:pt idx="0">
                  <c:v>18917</c:v>
                </c:pt>
                <c:pt idx="1">
                  <c:v>18883</c:v>
                </c:pt>
                <c:pt idx="2">
                  <c:v>11031</c:v>
                </c:pt>
                <c:pt idx="3">
                  <c:v>8635</c:v>
                </c:pt>
                <c:pt idx="4">
                  <c:v>7771</c:v>
                </c:pt>
                <c:pt idx="5">
                  <c:v>7524</c:v>
                </c:pt>
                <c:pt idx="6">
                  <c:v>7429</c:v>
                </c:pt>
                <c:pt idx="7">
                  <c:v>4217</c:v>
                </c:pt>
                <c:pt idx="8">
                  <c:v>3328</c:v>
                </c:pt>
                <c:pt idx="9">
                  <c:v>2953</c:v>
                </c:pt>
              </c:numCache>
            </c:numRef>
          </c:val>
        </c:ser>
        <c:axId val="50948782"/>
        <c:axId val="55885855"/>
      </c:bar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48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3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西部支部平成19年1月保管残高上位１０品目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3210648"/>
        <c:axId val="30460377"/>
      </c:bar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60377"/>
        <c:crosses val="autoZero"/>
        <c:auto val="1"/>
        <c:lblOffset val="100"/>
        <c:noMultiLvlLbl val="0"/>
      </c:catAx>
      <c:valAx>
        <c:axId val="30460377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10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3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-0.00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0.997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'12・東部推移'!$A$17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'12・東部推移'!$B$17:$M$17</c:f>
              <c:numCache>
                <c:ptCount val="12"/>
                <c:pt idx="0">
                  <c:v>73.5</c:v>
                </c:pt>
                <c:pt idx="1">
                  <c:v>74.3</c:v>
                </c:pt>
                <c:pt idx="2">
                  <c:v>75.7</c:v>
                </c:pt>
                <c:pt idx="3">
                  <c:v>85.3</c:v>
                </c:pt>
                <c:pt idx="4">
                  <c:v>83.2</c:v>
                </c:pt>
                <c:pt idx="5">
                  <c:v>89.6</c:v>
                </c:pt>
                <c:pt idx="6">
                  <c:v>94.5</c:v>
                </c:pt>
                <c:pt idx="7">
                  <c:v>77.2</c:v>
                </c:pt>
                <c:pt idx="8">
                  <c:v>90.5</c:v>
                </c:pt>
                <c:pt idx="9">
                  <c:v>97.3</c:v>
                </c:pt>
                <c:pt idx="10">
                  <c:v>96.3</c:v>
                </c:pt>
                <c:pt idx="11">
                  <c:v>78.9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'12・東部推移'!$A$18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'12・東部推移'!$B$18:$M$18</c:f>
              <c:numCache>
                <c:ptCount val="12"/>
                <c:pt idx="0">
                  <c:v>92.9</c:v>
                </c:pt>
                <c:pt idx="1">
                  <c:v>77.4</c:v>
                </c:pt>
                <c:pt idx="2">
                  <c:v>75.4</c:v>
                </c:pt>
                <c:pt idx="3">
                  <c:v>75.8</c:v>
                </c:pt>
                <c:pt idx="4">
                  <c:v>74.4</c:v>
                </c:pt>
                <c:pt idx="5">
                  <c:v>77.7</c:v>
                </c:pt>
                <c:pt idx="6">
                  <c:v>80.3</c:v>
                </c:pt>
                <c:pt idx="7">
                  <c:v>77.2</c:v>
                </c:pt>
                <c:pt idx="8">
                  <c:v>77.5</c:v>
                </c:pt>
                <c:pt idx="9">
                  <c:v>77.1</c:v>
                </c:pt>
                <c:pt idx="10">
                  <c:v>73.5</c:v>
                </c:pt>
                <c:pt idx="11">
                  <c:v>66.6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'12・東部推移'!$A$19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'12・東部推移'!$B$19:$M$19</c:f>
              <c:numCache>
                <c:ptCount val="12"/>
                <c:pt idx="0">
                  <c:v>67.1</c:v>
                </c:pt>
                <c:pt idx="1">
                  <c:v>69</c:v>
                </c:pt>
                <c:pt idx="2">
                  <c:v>71.2</c:v>
                </c:pt>
                <c:pt idx="3">
                  <c:v>73.2</c:v>
                </c:pt>
                <c:pt idx="4">
                  <c:v>72</c:v>
                </c:pt>
                <c:pt idx="5">
                  <c:v>72.6</c:v>
                </c:pt>
                <c:pt idx="6">
                  <c:v>78.1</c:v>
                </c:pt>
                <c:pt idx="7">
                  <c:v>80</c:v>
                </c:pt>
                <c:pt idx="8">
                  <c:v>75.3</c:v>
                </c:pt>
                <c:pt idx="9">
                  <c:v>77.7</c:v>
                </c:pt>
                <c:pt idx="10">
                  <c:v>79.8</c:v>
                </c:pt>
                <c:pt idx="11">
                  <c:v>73.4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'12・東部推移'!$A$20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'12・東部推移'!$B$20:$M$20</c:f>
              <c:numCache>
                <c:ptCount val="12"/>
                <c:pt idx="0">
                  <c:v>71.6</c:v>
                </c:pt>
                <c:pt idx="1">
                  <c:v>76.8</c:v>
                </c:pt>
                <c:pt idx="2">
                  <c:v>80.9</c:v>
                </c:pt>
                <c:pt idx="3">
                  <c:v>79.2</c:v>
                </c:pt>
                <c:pt idx="4">
                  <c:v>79.8</c:v>
                </c:pt>
                <c:pt idx="5">
                  <c:v>79.2</c:v>
                </c:pt>
                <c:pt idx="6">
                  <c:v>80.8</c:v>
                </c:pt>
                <c:pt idx="7">
                  <c:v>83.9</c:v>
                </c:pt>
                <c:pt idx="8">
                  <c:v>84.2</c:v>
                </c:pt>
                <c:pt idx="9">
                  <c:v>84.4</c:v>
                </c:pt>
                <c:pt idx="10">
                  <c:v>83.6</c:v>
                </c:pt>
                <c:pt idx="11">
                  <c:v>71.9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'12・東部推移'!$A$21</c:f>
              <c:strCache>
                <c:ptCount val="1"/>
                <c:pt idx="0">
                  <c:v>平成19年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'12・東部推移'!$B$21:$M$21</c:f>
              <c:numCache>
                <c:ptCount val="12"/>
                <c:pt idx="0">
                  <c:v>69.7</c:v>
                </c:pt>
              </c:numCache>
            </c:numRef>
          </c:val>
          <c:smooth val="0"/>
        </c:ser>
        <c:marker val="1"/>
        <c:axId val="5707938"/>
        <c:axId val="51371443"/>
      </c:lineChart>
      <c:catAx>
        <c:axId val="57079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71443"/>
        <c:crosses val="autoZero"/>
        <c:auto val="1"/>
        <c:lblOffset val="100"/>
        <c:noMultiLvlLbl val="0"/>
      </c:catAx>
      <c:valAx>
        <c:axId val="51371443"/>
        <c:scaling>
          <c:orientation val="minMax"/>
          <c:max val="12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5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793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'12・東部推移'!$A$42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'12・東部推移'!$B$42:$M$42</c:f>
              <c:numCache>
                <c:ptCount val="12"/>
                <c:pt idx="0">
                  <c:v>96.9</c:v>
                </c:pt>
                <c:pt idx="1">
                  <c:v>96.4</c:v>
                </c:pt>
                <c:pt idx="2">
                  <c:v>90.1</c:v>
                </c:pt>
                <c:pt idx="3">
                  <c:v>101.5</c:v>
                </c:pt>
                <c:pt idx="4">
                  <c:v>106.8</c:v>
                </c:pt>
                <c:pt idx="5">
                  <c:v>110.7</c:v>
                </c:pt>
                <c:pt idx="6">
                  <c:v>103.8</c:v>
                </c:pt>
                <c:pt idx="7">
                  <c:v>105.9</c:v>
                </c:pt>
                <c:pt idx="8">
                  <c:v>95.9</c:v>
                </c:pt>
                <c:pt idx="9">
                  <c:v>92.5</c:v>
                </c:pt>
                <c:pt idx="10">
                  <c:v>100.7</c:v>
                </c:pt>
                <c:pt idx="11">
                  <c:v>94.6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'12・東部推移'!$A$43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'12・東部推移'!$B$43:$M$43</c:f>
              <c:numCache>
                <c:ptCount val="12"/>
                <c:pt idx="0">
                  <c:v>109.6</c:v>
                </c:pt>
                <c:pt idx="1">
                  <c:v>91.7</c:v>
                </c:pt>
                <c:pt idx="2">
                  <c:v>85.7</c:v>
                </c:pt>
                <c:pt idx="3">
                  <c:v>88.7</c:v>
                </c:pt>
                <c:pt idx="4">
                  <c:v>89.8</c:v>
                </c:pt>
                <c:pt idx="5">
                  <c:v>91.4</c:v>
                </c:pt>
                <c:pt idx="6">
                  <c:v>87.6</c:v>
                </c:pt>
                <c:pt idx="7">
                  <c:v>85.8</c:v>
                </c:pt>
                <c:pt idx="8">
                  <c:v>84.7</c:v>
                </c:pt>
                <c:pt idx="9">
                  <c:v>90.7</c:v>
                </c:pt>
                <c:pt idx="10">
                  <c:v>91.4</c:v>
                </c:pt>
                <c:pt idx="11">
                  <c:v>87.4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'12・東部推移'!$A$44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'12・東部推移'!$B$44:$M$44</c:f>
              <c:numCache>
                <c:ptCount val="12"/>
                <c:pt idx="0">
                  <c:v>91.1</c:v>
                </c:pt>
                <c:pt idx="1">
                  <c:v>91.1</c:v>
                </c:pt>
                <c:pt idx="2">
                  <c:v>91.1</c:v>
                </c:pt>
                <c:pt idx="3">
                  <c:v>90.6</c:v>
                </c:pt>
                <c:pt idx="4">
                  <c:v>95.7</c:v>
                </c:pt>
                <c:pt idx="5">
                  <c:v>90</c:v>
                </c:pt>
                <c:pt idx="6">
                  <c:v>92.4</c:v>
                </c:pt>
                <c:pt idx="7">
                  <c:v>93.7</c:v>
                </c:pt>
                <c:pt idx="8">
                  <c:v>85.5</c:v>
                </c:pt>
                <c:pt idx="9">
                  <c:v>88.9</c:v>
                </c:pt>
                <c:pt idx="10">
                  <c:v>90.9</c:v>
                </c:pt>
                <c:pt idx="11">
                  <c:v>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'12・東部推移'!$A$45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'12・東部推移'!$B$45:$M$45</c:f>
              <c:numCache>
                <c:ptCount val="12"/>
                <c:pt idx="0">
                  <c:v>85.3</c:v>
                </c:pt>
                <c:pt idx="1">
                  <c:v>84.2</c:v>
                </c:pt>
                <c:pt idx="2">
                  <c:v>80.9</c:v>
                </c:pt>
                <c:pt idx="3">
                  <c:v>82.2</c:v>
                </c:pt>
                <c:pt idx="4">
                  <c:v>91.4</c:v>
                </c:pt>
                <c:pt idx="5">
                  <c:v>87.2</c:v>
                </c:pt>
                <c:pt idx="6">
                  <c:v>87.8</c:v>
                </c:pt>
                <c:pt idx="7">
                  <c:v>91</c:v>
                </c:pt>
                <c:pt idx="8">
                  <c:v>92.4</c:v>
                </c:pt>
                <c:pt idx="9">
                  <c:v>97</c:v>
                </c:pt>
                <c:pt idx="10">
                  <c:v>97.1</c:v>
                </c:pt>
                <c:pt idx="11">
                  <c:v>90.7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'12・東部推移'!$A$46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'12・東部推移'!$B$46:$M$46</c:f>
              <c:numCache>
                <c:ptCount val="12"/>
                <c:pt idx="0">
                  <c:v>92.5</c:v>
                </c:pt>
              </c:numCache>
            </c:numRef>
          </c:val>
          <c:smooth val="0"/>
        </c:ser>
        <c:marker val="1"/>
        <c:axId val="59689804"/>
        <c:axId val="337325"/>
      </c:lineChart>
      <c:catAx>
        <c:axId val="596898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8980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8125"/>
          <c:w val="0.996"/>
          <c:h val="0.9187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'12・東部推移'!$A$66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'12・東部推移'!$A$67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'12・東部推移'!$A$68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'12・東部推移'!$A$69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'12・東部推移'!$B$65:$M$65</c:f>
              <c:strCache/>
            </c:strRef>
          </c:cat>
          <c:val>
            <c:numRef>
              <c:f>'12・東部推移'!$B$69:$M$69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'12・東部推移'!$A$70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'12・東部推移'!$B$65:$M$65</c:f>
              <c:strCache/>
            </c:strRef>
          </c:cat>
          <c:val>
            <c:numRef>
              <c:f>'12・東部推移'!$B$70:$M$70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035926"/>
        <c:axId val="27323335"/>
      </c:lineChart>
      <c:catAx>
        <c:axId val="30359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23335"/>
        <c:crosses val="autoZero"/>
        <c:auto val="1"/>
        <c:lblOffset val="100"/>
        <c:noMultiLvlLbl val="0"/>
      </c:catAx>
      <c:valAx>
        <c:axId val="27323335"/>
        <c:scaling>
          <c:orientation val="minMax"/>
          <c:max val="1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592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6"/>
          <c:w val="0.9885"/>
          <c:h val="0.924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'13・富士支部推移'!$B$19:$M$19</c:f>
              <c:numCache>
                <c:ptCount val="12"/>
                <c:pt idx="0">
                  <c:v>15.3</c:v>
                </c:pt>
                <c:pt idx="1">
                  <c:v>17</c:v>
                </c:pt>
                <c:pt idx="2">
                  <c:v>17.8</c:v>
                </c:pt>
                <c:pt idx="3">
                  <c:v>17</c:v>
                </c:pt>
                <c:pt idx="4">
                  <c:v>18.2</c:v>
                </c:pt>
                <c:pt idx="5">
                  <c:v>18.2</c:v>
                </c:pt>
                <c:pt idx="6">
                  <c:v>16.2</c:v>
                </c:pt>
                <c:pt idx="7">
                  <c:v>14.9</c:v>
                </c:pt>
                <c:pt idx="8">
                  <c:v>17</c:v>
                </c:pt>
                <c:pt idx="9">
                  <c:v>16</c:v>
                </c:pt>
                <c:pt idx="10">
                  <c:v>15.8</c:v>
                </c:pt>
                <c:pt idx="11">
                  <c:v>16.8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'13・富士支部推移'!$B$20:$M$20</c:f>
              <c:numCache>
                <c:ptCount val="12"/>
                <c:pt idx="0">
                  <c:v>15.5</c:v>
                </c:pt>
                <c:pt idx="1">
                  <c:v>17.7</c:v>
                </c:pt>
                <c:pt idx="2">
                  <c:v>19.2</c:v>
                </c:pt>
                <c:pt idx="3">
                  <c:v>19.4</c:v>
                </c:pt>
                <c:pt idx="4">
                  <c:v>18.4</c:v>
                </c:pt>
                <c:pt idx="5">
                  <c:v>18.2</c:v>
                </c:pt>
                <c:pt idx="6">
                  <c:v>16.7</c:v>
                </c:pt>
                <c:pt idx="7">
                  <c:v>17.2</c:v>
                </c:pt>
                <c:pt idx="8">
                  <c:v>15.8</c:v>
                </c:pt>
                <c:pt idx="9">
                  <c:v>18.6</c:v>
                </c:pt>
                <c:pt idx="10">
                  <c:v>16.7</c:v>
                </c:pt>
                <c:pt idx="11">
                  <c:v>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'13・富士支部推移'!$B$21:$M$21</c:f>
              <c:numCache>
                <c:ptCount val="12"/>
                <c:pt idx="0">
                  <c:v>15.9</c:v>
                </c:pt>
                <c:pt idx="1">
                  <c:v>14.3</c:v>
                </c:pt>
                <c:pt idx="2">
                  <c:v>15.2</c:v>
                </c:pt>
                <c:pt idx="3">
                  <c:v>18.6</c:v>
                </c:pt>
                <c:pt idx="4">
                  <c:v>17.4</c:v>
                </c:pt>
                <c:pt idx="5">
                  <c:v>15.7</c:v>
                </c:pt>
                <c:pt idx="6">
                  <c:v>15.4</c:v>
                </c:pt>
                <c:pt idx="7">
                  <c:v>16</c:v>
                </c:pt>
                <c:pt idx="8">
                  <c:v>16.5</c:v>
                </c:pt>
                <c:pt idx="9">
                  <c:v>15</c:v>
                </c:pt>
                <c:pt idx="10">
                  <c:v>14.9</c:v>
                </c:pt>
                <c:pt idx="11">
                  <c:v>16.9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'13・富士支部推移'!$B$22:$M$22</c:f>
              <c:numCache>
                <c:ptCount val="12"/>
                <c:pt idx="0">
                  <c:v>14.7</c:v>
                </c:pt>
                <c:pt idx="1">
                  <c:v>15.2</c:v>
                </c:pt>
                <c:pt idx="2">
                  <c:v>16.7</c:v>
                </c:pt>
                <c:pt idx="3">
                  <c:v>15.9</c:v>
                </c:pt>
                <c:pt idx="4">
                  <c:v>16.3</c:v>
                </c:pt>
                <c:pt idx="5">
                  <c:v>16.4</c:v>
                </c:pt>
                <c:pt idx="6">
                  <c:v>14.7</c:v>
                </c:pt>
                <c:pt idx="7">
                  <c:v>16.5</c:v>
                </c:pt>
                <c:pt idx="8">
                  <c:v>15.9</c:v>
                </c:pt>
                <c:pt idx="9">
                  <c:v>18</c:v>
                </c:pt>
                <c:pt idx="10">
                  <c:v>17.3</c:v>
                </c:pt>
                <c:pt idx="11">
                  <c:v>15.7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'13・富士支部推移'!$B$23:$M$23</c:f>
              <c:numCache>
                <c:ptCount val="12"/>
                <c:pt idx="0">
                  <c:v>15.3</c:v>
                </c:pt>
              </c:numCache>
            </c:numRef>
          </c:val>
          <c:smooth val="0"/>
        </c:ser>
        <c:marker val="1"/>
        <c:axId val="44583424"/>
        <c:axId val="65706497"/>
      </c:lineChart>
      <c:catAx>
        <c:axId val="445834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06497"/>
        <c:crosses val="autoZero"/>
        <c:auto val="1"/>
        <c:lblOffset val="100"/>
        <c:noMultiLvlLbl val="0"/>
      </c:catAx>
      <c:valAx>
        <c:axId val="65706497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834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'13・富士支部推移'!$B$43:$M$43</c:f>
              <c:numCache>
                <c:ptCount val="12"/>
                <c:pt idx="0">
                  <c:v>24.2</c:v>
                </c:pt>
                <c:pt idx="1">
                  <c:v>24.9</c:v>
                </c:pt>
                <c:pt idx="2">
                  <c:v>25.1</c:v>
                </c:pt>
                <c:pt idx="3">
                  <c:v>24.9</c:v>
                </c:pt>
                <c:pt idx="4">
                  <c:v>26</c:v>
                </c:pt>
                <c:pt idx="5">
                  <c:v>26.8</c:v>
                </c:pt>
                <c:pt idx="6">
                  <c:v>25.6</c:v>
                </c:pt>
                <c:pt idx="7">
                  <c:v>25.9</c:v>
                </c:pt>
                <c:pt idx="8">
                  <c:v>25.6</c:v>
                </c:pt>
                <c:pt idx="9">
                  <c:v>24.3</c:v>
                </c:pt>
                <c:pt idx="10">
                  <c:v>24.3</c:v>
                </c:pt>
                <c:pt idx="11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'13・富士支部推移'!$B$44:$M$44</c:f>
              <c:numCache>
                <c:ptCount val="12"/>
                <c:pt idx="0">
                  <c:v>25.3</c:v>
                </c:pt>
                <c:pt idx="1">
                  <c:v>26.5</c:v>
                </c:pt>
                <c:pt idx="2">
                  <c:v>25.8</c:v>
                </c:pt>
                <c:pt idx="3">
                  <c:v>26.4</c:v>
                </c:pt>
                <c:pt idx="4">
                  <c:v>28.1</c:v>
                </c:pt>
                <c:pt idx="5">
                  <c:v>27.7</c:v>
                </c:pt>
                <c:pt idx="6">
                  <c:v>26.5</c:v>
                </c:pt>
                <c:pt idx="7">
                  <c:v>27.3</c:v>
                </c:pt>
                <c:pt idx="8">
                  <c:v>24.8</c:v>
                </c:pt>
                <c:pt idx="9">
                  <c:v>26.9</c:v>
                </c:pt>
                <c:pt idx="10">
                  <c:v>26</c:v>
                </c:pt>
                <c:pt idx="11">
                  <c:v>26.3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'13・富士支部推移'!$B$45:$M$45</c:f>
              <c:numCache>
                <c:ptCount val="12"/>
                <c:pt idx="0">
                  <c:v>26.9</c:v>
                </c:pt>
                <c:pt idx="1">
                  <c:v>26.5</c:v>
                </c:pt>
                <c:pt idx="2">
                  <c:v>23.4</c:v>
                </c:pt>
                <c:pt idx="3">
                  <c:v>26.7</c:v>
                </c:pt>
                <c:pt idx="4">
                  <c:v>28.9</c:v>
                </c:pt>
                <c:pt idx="5">
                  <c:v>26.9</c:v>
                </c:pt>
                <c:pt idx="6">
                  <c:v>26.2</c:v>
                </c:pt>
                <c:pt idx="7">
                  <c:v>27.1</c:v>
                </c:pt>
                <c:pt idx="8">
                  <c:v>27.7</c:v>
                </c:pt>
                <c:pt idx="9">
                  <c:v>26.9</c:v>
                </c:pt>
                <c:pt idx="10">
                  <c:v>25.5</c:v>
                </c:pt>
                <c:pt idx="11">
                  <c:v>26.2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'13・富士支部推移'!$B$46:$M$46</c:f>
              <c:numCache>
                <c:ptCount val="12"/>
                <c:pt idx="0">
                  <c:v>25.9</c:v>
                </c:pt>
                <c:pt idx="1">
                  <c:v>26.8</c:v>
                </c:pt>
                <c:pt idx="2">
                  <c:v>27.1</c:v>
                </c:pt>
                <c:pt idx="3">
                  <c:v>27</c:v>
                </c:pt>
                <c:pt idx="4">
                  <c:v>28</c:v>
                </c:pt>
                <c:pt idx="5">
                  <c:v>27.8</c:v>
                </c:pt>
                <c:pt idx="6">
                  <c:v>26.4</c:v>
                </c:pt>
                <c:pt idx="7">
                  <c:v>26.9</c:v>
                </c:pt>
                <c:pt idx="8">
                  <c:v>27.1</c:v>
                </c:pt>
                <c:pt idx="9">
                  <c:v>27.4</c:v>
                </c:pt>
                <c:pt idx="10">
                  <c:v>27.2</c:v>
                </c:pt>
                <c:pt idx="11">
                  <c:v>26.8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'13・富士支部推移'!$B$47:$M$47</c:f>
              <c:numCache>
                <c:ptCount val="12"/>
                <c:pt idx="0">
                  <c:v>27.3</c:v>
                </c:pt>
              </c:numCache>
            </c:numRef>
          </c:val>
          <c:smooth val="0"/>
        </c:ser>
        <c:marker val="1"/>
        <c:axId val="54487562"/>
        <c:axId val="20626011"/>
      </c:lineChart>
      <c:catAx>
        <c:axId val="544875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26011"/>
        <c:crosses val="autoZero"/>
        <c:auto val="1"/>
        <c:lblOffset val="100"/>
        <c:noMultiLvlLbl val="0"/>
      </c:catAx>
      <c:valAx>
        <c:axId val="20626011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8756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平成1９年１月倉庫使用状況(1～3類）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'2・使用状況'!$L$11:$L$16</c:f>
              <c:numCache>
                <c:ptCount val="6"/>
                <c:pt idx="0">
                  <c:v>129423</c:v>
                </c:pt>
                <c:pt idx="1">
                  <c:v>232648</c:v>
                </c:pt>
                <c:pt idx="2">
                  <c:v>253006</c:v>
                </c:pt>
                <c:pt idx="3">
                  <c:v>64714</c:v>
                </c:pt>
                <c:pt idx="4">
                  <c:v>259683</c:v>
                </c:pt>
                <c:pt idx="5">
                  <c:v>374469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'2・使用状況'!$M$11:$M$16</c:f>
              <c:numCache>
                <c:ptCount val="6"/>
                <c:pt idx="0">
                  <c:v>58993</c:v>
                </c:pt>
                <c:pt idx="1">
                  <c:v>142726</c:v>
                </c:pt>
                <c:pt idx="2">
                  <c:v>167293</c:v>
                </c:pt>
                <c:pt idx="3">
                  <c:v>39082</c:v>
                </c:pt>
                <c:pt idx="4">
                  <c:v>125954</c:v>
                </c:pt>
                <c:pt idx="5">
                  <c:v>212994</c:v>
                </c:pt>
              </c:numCache>
            </c:numRef>
          </c:val>
          <c:shape val="box"/>
        </c:ser>
        <c:overlap val="100"/>
        <c:shape val="box"/>
        <c:axId val="31603982"/>
        <c:axId val="16000383"/>
      </c:bar3DChart>
      <c:catAx>
        <c:axId val="3160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00383"/>
        <c:crosses val="autoZero"/>
        <c:auto val="1"/>
        <c:lblOffset val="100"/>
        <c:noMultiLvlLbl val="0"/>
      </c:catAx>
      <c:valAx>
        <c:axId val="160003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039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1416372"/>
        <c:axId val="60094165"/>
      </c:lineChart>
      <c:catAx>
        <c:axId val="514163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4165"/>
        <c:crosses val="autoZero"/>
        <c:auto val="1"/>
        <c:lblOffset val="100"/>
        <c:noMultiLvlLbl val="0"/>
      </c:catAx>
      <c:valAx>
        <c:axId val="60094165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41637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8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ptCount val="12"/>
                <c:pt idx="0">
                  <c:v>19.5</c:v>
                </c:pt>
                <c:pt idx="1">
                  <c:v>21.4</c:v>
                </c:pt>
                <c:pt idx="2">
                  <c:v>26.7</c:v>
                </c:pt>
                <c:pt idx="3">
                  <c:v>25.7</c:v>
                </c:pt>
                <c:pt idx="4">
                  <c:v>26.3</c:v>
                </c:pt>
                <c:pt idx="5">
                  <c:v>25.8</c:v>
                </c:pt>
                <c:pt idx="6">
                  <c:v>27.2</c:v>
                </c:pt>
                <c:pt idx="7">
                  <c:v>20.4</c:v>
                </c:pt>
                <c:pt idx="8">
                  <c:v>24.4</c:v>
                </c:pt>
                <c:pt idx="9">
                  <c:v>26.7</c:v>
                </c:pt>
                <c:pt idx="10">
                  <c:v>24.7</c:v>
                </c:pt>
                <c:pt idx="11">
                  <c:v>22.6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ptCount val="12"/>
                <c:pt idx="0">
                  <c:v>23.6</c:v>
                </c:pt>
                <c:pt idx="1">
                  <c:v>22.3</c:v>
                </c:pt>
                <c:pt idx="2">
                  <c:v>28.3</c:v>
                </c:pt>
                <c:pt idx="3">
                  <c:v>28.3</c:v>
                </c:pt>
                <c:pt idx="4">
                  <c:v>24.1</c:v>
                </c:pt>
                <c:pt idx="5">
                  <c:v>26.1</c:v>
                </c:pt>
                <c:pt idx="6">
                  <c:v>24.3</c:v>
                </c:pt>
                <c:pt idx="7">
                  <c:v>26.1</c:v>
                </c:pt>
                <c:pt idx="8">
                  <c:v>23.3</c:v>
                </c:pt>
                <c:pt idx="9">
                  <c:v>22.2</c:v>
                </c:pt>
                <c:pt idx="10">
                  <c:v>24.7</c:v>
                </c:pt>
                <c:pt idx="11">
                  <c:v>24.2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ptCount val="12"/>
                <c:pt idx="0">
                  <c:v>21.2</c:v>
                </c:pt>
                <c:pt idx="1">
                  <c:v>23.6</c:v>
                </c:pt>
                <c:pt idx="2">
                  <c:v>23.5</c:v>
                </c:pt>
                <c:pt idx="3">
                  <c:v>25.2</c:v>
                </c:pt>
                <c:pt idx="4">
                  <c:v>24.6</c:v>
                </c:pt>
                <c:pt idx="5">
                  <c:v>28.3</c:v>
                </c:pt>
                <c:pt idx="6">
                  <c:v>24.6</c:v>
                </c:pt>
                <c:pt idx="7">
                  <c:v>23.4</c:v>
                </c:pt>
                <c:pt idx="8">
                  <c:v>22.5</c:v>
                </c:pt>
                <c:pt idx="9">
                  <c:v>23.1</c:v>
                </c:pt>
                <c:pt idx="10">
                  <c:v>20.9</c:v>
                </c:pt>
                <c:pt idx="11">
                  <c:v>20.6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ptCount val="12"/>
                <c:pt idx="0">
                  <c:v>18.7</c:v>
                </c:pt>
                <c:pt idx="1">
                  <c:v>19.2</c:v>
                </c:pt>
                <c:pt idx="2">
                  <c:v>23.7</c:v>
                </c:pt>
                <c:pt idx="3">
                  <c:v>22.6</c:v>
                </c:pt>
                <c:pt idx="4">
                  <c:v>25.9</c:v>
                </c:pt>
                <c:pt idx="5">
                  <c:v>24</c:v>
                </c:pt>
                <c:pt idx="6">
                  <c:v>23.8</c:v>
                </c:pt>
                <c:pt idx="7">
                  <c:v>23</c:v>
                </c:pt>
                <c:pt idx="8">
                  <c:v>21.8</c:v>
                </c:pt>
                <c:pt idx="9">
                  <c:v>19.6</c:v>
                </c:pt>
                <c:pt idx="10">
                  <c:v>19.1</c:v>
                </c:pt>
                <c:pt idx="11">
                  <c:v>18.8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ptCount val="12"/>
                <c:pt idx="0">
                  <c:v>21.2</c:v>
                </c:pt>
              </c:numCache>
            </c:numRef>
          </c:val>
          <c:smooth val="0"/>
        </c:ser>
        <c:axId val="3976574"/>
        <c:axId val="35789167"/>
      </c:lineChart>
      <c:catAx>
        <c:axId val="39765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89167"/>
        <c:crosses val="autoZero"/>
        <c:auto val="1"/>
        <c:lblOffset val="100"/>
        <c:noMultiLvlLbl val="0"/>
      </c:catAx>
      <c:valAx>
        <c:axId val="35789167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57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ptCount val="12"/>
                <c:pt idx="0">
                  <c:v>39.3</c:v>
                </c:pt>
                <c:pt idx="1">
                  <c:v>40</c:v>
                </c:pt>
                <c:pt idx="2">
                  <c:v>41.4</c:v>
                </c:pt>
                <c:pt idx="3">
                  <c:v>41.4</c:v>
                </c:pt>
                <c:pt idx="4">
                  <c:v>41.7</c:v>
                </c:pt>
                <c:pt idx="5">
                  <c:v>41.8</c:v>
                </c:pt>
                <c:pt idx="6">
                  <c:v>42.5</c:v>
                </c:pt>
                <c:pt idx="7">
                  <c:v>39.2</c:v>
                </c:pt>
                <c:pt idx="8">
                  <c:v>40.7</c:v>
                </c:pt>
                <c:pt idx="9">
                  <c:v>41.6</c:v>
                </c:pt>
                <c:pt idx="10">
                  <c:v>41.7</c:v>
                </c:pt>
                <c:pt idx="11">
                  <c:v>38.7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ptCount val="12"/>
                <c:pt idx="0">
                  <c:v>41.2</c:v>
                </c:pt>
                <c:pt idx="1">
                  <c:v>41.2</c:v>
                </c:pt>
                <c:pt idx="2">
                  <c:v>42.5</c:v>
                </c:pt>
                <c:pt idx="3">
                  <c:v>43.5</c:v>
                </c:pt>
                <c:pt idx="4">
                  <c:v>40</c:v>
                </c:pt>
                <c:pt idx="5">
                  <c:v>41.2</c:v>
                </c:pt>
                <c:pt idx="6">
                  <c:v>38.6</c:v>
                </c:pt>
                <c:pt idx="7">
                  <c:v>41.3</c:v>
                </c:pt>
                <c:pt idx="8">
                  <c:v>40.3</c:v>
                </c:pt>
                <c:pt idx="9">
                  <c:v>39.7</c:v>
                </c:pt>
                <c:pt idx="10">
                  <c:v>41.3</c:v>
                </c:pt>
                <c:pt idx="11">
                  <c:v>39.7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ptCount val="12"/>
                <c:pt idx="0">
                  <c:v>42</c:v>
                </c:pt>
                <c:pt idx="1">
                  <c:v>43.4</c:v>
                </c:pt>
                <c:pt idx="2">
                  <c:v>41</c:v>
                </c:pt>
                <c:pt idx="3">
                  <c:v>40.6</c:v>
                </c:pt>
                <c:pt idx="4">
                  <c:v>41.4</c:v>
                </c:pt>
                <c:pt idx="5">
                  <c:v>43.6</c:v>
                </c:pt>
                <c:pt idx="6">
                  <c:v>41.6</c:v>
                </c:pt>
                <c:pt idx="7">
                  <c:v>41.2</c:v>
                </c:pt>
                <c:pt idx="8">
                  <c:v>40.8</c:v>
                </c:pt>
                <c:pt idx="9">
                  <c:v>41.1</c:v>
                </c:pt>
                <c:pt idx="10">
                  <c:v>38.8</c:v>
                </c:pt>
                <c:pt idx="11">
                  <c:v>37.3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ptCount val="12"/>
                <c:pt idx="0">
                  <c:v>38.5</c:v>
                </c:pt>
                <c:pt idx="1">
                  <c:v>37.5</c:v>
                </c:pt>
                <c:pt idx="2">
                  <c:v>37.8</c:v>
                </c:pt>
                <c:pt idx="3">
                  <c:v>36.3</c:v>
                </c:pt>
                <c:pt idx="4">
                  <c:v>38.6</c:v>
                </c:pt>
                <c:pt idx="5">
                  <c:v>38.7</c:v>
                </c:pt>
                <c:pt idx="6">
                  <c:v>38.3</c:v>
                </c:pt>
                <c:pt idx="7">
                  <c:v>38.3</c:v>
                </c:pt>
                <c:pt idx="8">
                  <c:v>37.8</c:v>
                </c:pt>
                <c:pt idx="9">
                  <c:v>37.3</c:v>
                </c:pt>
                <c:pt idx="10">
                  <c:v>35.4</c:v>
                </c:pt>
                <c:pt idx="11">
                  <c:v>32.8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ptCount val="12"/>
                <c:pt idx="0">
                  <c:v>36.2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ptCount val="12"/>
              </c:numCache>
            </c:numRef>
          </c:val>
          <c:smooth val="0"/>
        </c:ser>
        <c:axId val="53667048"/>
        <c:axId val="13241385"/>
      </c:lineChart>
      <c:catAx>
        <c:axId val="536670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41385"/>
        <c:crosses val="autoZero"/>
        <c:auto val="1"/>
        <c:lblOffset val="100"/>
        <c:noMultiLvlLbl val="0"/>
      </c:catAx>
      <c:valAx>
        <c:axId val="13241385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6704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2063602"/>
        <c:axId val="65919235"/>
      </c:lineChart>
      <c:catAx>
        <c:axId val="520636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19235"/>
        <c:crosses val="autoZero"/>
        <c:auto val="1"/>
        <c:lblOffset val="100"/>
        <c:noMultiLvlLbl val="0"/>
      </c:catAx>
      <c:valAx>
        <c:axId val="65919235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636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2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'15・静岡推移'!$B$25:$M$25</c:f>
              <c:numCache>
                <c:ptCount val="12"/>
                <c:pt idx="0">
                  <c:v>41.9</c:v>
                </c:pt>
                <c:pt idx="1">
                  <c:v>52.91</c:v>
                </c:pt>
                <c:pt idx="2">
                  <c:v>75.74</c:v>
                </c:pt>
                <c:pt idx="3">
                  <c:v>62.54</c:v>
                </c:pt>
                <c:pt idx="4">
                  <c:v>80.23</c:v>
                </c:pt>
                <c:pt idx="5">
                  <c:v>82.29</c:v>
                </c:pt>
                <c:pt idx="6">
                  <c:v>80.53</c:v>
                </c:pt>
                <c:pt idx="7">
                  <c:v>40.82</c:v>
                </c:pt>
                <c:pt idx="8">
                  <c:v>44.9</c:v>
                </c:pt>
                <c:pt idx="9">
                  <c:v>43.8</c:v>
                </c:pt>
                <c:pt idx="10">
                  <c:v>59.4</c:v>
                </c:pt>
                <c:pt idx="11">
                  <c:v>54.7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'15・静岡推移'!$B$26:$M$26</c:f>
              <c:numCache>
                <c:ptCount val="12"/>
                <c:pt idx="0">
                  <c:v>51.15</c:v>
                </c:pt>
                <c:pt idx="1">
                  <c:v>68.9</c:v>
                </c:pt>
                <c:pt idx="2">
                  <c:v>62.27</c:v>
                </c:pt>
                <c:pt idx="3">
                  <c:v>88.58</c:v>
                </c:pt>
                <c:pt idx="4">
                  <c:v>84.28</c:v>
                </c:pt>
                <c:pt idx="5">
                  <c:v>92.26</c:v>
                </c:pt>
                <c:pt idx="6">
                  <c:v>94.4</c:v>
                </c:pt>
                <c:pt idx="7">
                  <c:v>63.79</c:v>
                </c:pt>
                <c:pt idx="8">
                  <c:v>53.5</c:v>
                </c:pt>
                <c:pt idx="9">
                  <c:v>55.3</c:v>
                </c:pt>
                <c:pt idx="10">
                  <c:v>58.2</c:v>
                </c:pt>
                <c:pt idx="11">
                  <c:v>57.6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'15・静岡推移'!$B$27:$M$27</c:f>
              <c:numCache>
                <c:ptCount val="12"/>
                <c:pt idx="0">
                  <c:v>49.9</c:v>
                </c:pt>
                <c:pt idx="1">
                  <c:v>54.11</c:v>
                </c:pt>
                <c:pt idx="2">
                  <c:v>67.08</c:v>
                </c:pt>
                <c:pt idx="3">
                  <c:v>88</c:v>
                </c:pt>
                <c:pt idx="4">
                  <c:v>85.9</c:v>
                </c:pt>
                <c:pt idx="5">
                  <c:v>102</c:v>
                </c:pt>
                <c:pt idx="6">
                  <c:v>94.1</c:v>
                </c:pt>
                <c:pt idx="7">
                  <c:v>60.2</c:v>
                </c:pt>
                <c:pt idx="8">
                  <c:v>64.4</c:v>
                </c:pt>
                <c:pt idx="9">
                  <c:v>66.3</c:v>
                </c:pt>
                <c:pt idx="10">
                  <c:v>54.9</c:v>
                </c:pt>
                <c:pt idx="11">
                  <c:v>57.7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'15・静岡推移'!$B$28:$M$28</c:f>
              <c:numCache>
                <c:ptCount val="12"/>
                <c:pt idx="0">
                  <c:v>54.7</c:v>
                </c:pt>
                <c:pt idx="1">
                  <c:v>51.8</c:v>
                </c:pt>
                <c:pt idx="2">
                  <c:v>58.3</c:v>
                </c:pt>
                <c:pt idx="3">
                  <c:v>73.8</c:v>
                </c:pt>
                <c:pt idx="4">
                  <c:v>61.7</c:v>
                </c:pt>
                <c:pt idx="5">
                  <c:v>76.3</c:v>
                </c:pt>
                <c:pt idx="6">
                  <c:v>56.1</c:v>
                </c:pt>
                <c:pt idx="7">
                  <c:v>39.5</c:v>
                </c:pt>
                <c:pt idx="8">
                  <c:v>43.6</c:v>
                </c:pt>
                <c:pt idx="9">
                  <c:v>50.9</c:v>
                </c:pt>
                <c:pt idx="10">
                  <c:v>55.8</c:v>
                </c:pt>
                <c:pt idx="11">
                  <c:v>46.8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'15・静岡推移'!$B$29:$M$29</c:f>
              <c:numCache>
                <c:ptCount val="12"/>
                <c:pt idx="0">
                  <c:v>39.2</c:v>
                </c:pt>
              </c:numCache>
            </c:numRef>
          </c:val>
          <c:smooth val="0"/>
        </c:ser>
        <c:marker val="1"/>
        <c:axId val="56402204"/>
        <c:axId val="37857789"/>
      </c:lineChart>
      <c:catAx>
        <c:axId val="564022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57789"/>
        <c:crosses val="autoZero"/>
        <c:auto val="1"/>
        <c:lblOffset val="100"/>
        <c:noMultiLvlLbl val="0"/>
      </c:catAx>
      <c:valAx>
        <c:axId val="37857789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0220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80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'15・静岡推移'!$B$54:$M$54</c:f>
              <c:numCache>
                <c:ptCount val="12"/>
                <c:pt idx="0">
                  <c:v>51.7</c:v>
                </c:pt>
                <c:pt idx="1">
                  <c:v>52.9</c:v>
                </c:pt>
                <c:pt idx="2">
                  <c:v>54.4</c:v>
                </c:pt>
                <c:pt idx="3">
                  <c:v>51.2</c:v>
                </c:pt>
                <c:pt idx="4">
                  <c:v>57.2</c:v>
                </c:pt>
                <c:pt idx="5">
                  <c:v>56.3</c:v>
                </c:pt>
                <c:pt idx="6">
                  <c:v>52.8</c:v>
                </c:pt>
                <c:pt idx="7">
                  <c:v>43.7</c:v>
                </c:pt>
                <c:pt idx="8">
                  <c:v>35.6</c:v>
                </c:pt>
                <c:pt idx="9">
                  <c:v>36.3</c:v>
                </c:pt>
                <c:pt idx="10">
                  <c:v>47.5</c:v>
                </c:pt>
                <c:pt idx="11">
                  <c:v>47.4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'15・静岡推移'!$B$55:$M$55</c:f>
              <c:numCache>
                <c:ptCount val="12"/>
                <c:pt idx="0">
                  <c:v>49.5</c:v>
                </c:pt>
                <c:pt idx="1">
                  <c:v>56.2</c:v>
                </c:pt>
                <c:pt idx="2">
                  <c:v>40.2</c:v>
                </c:pt>
                <c:pt idx="3">
                  <c:v>48.4</c:v>
                </c:pt>
                <c:pt idx="4">
                  <c:v>50.4</c:v>
                </c:pt>
                <c:pt idx="5">
                  <c:v>49.3</c:v>
                </c:pt>
                <c:pt idx="6">
                  <c:v>42.2</c:v>
                </c:pt>
                <c:pt idx="7">
                  <c:v>40.9</c:v>
                </c:pt>
                <c:pt idx="8">
                  <c:v>40.2</c:v>
                </c:pt>
                <c:pt idx="9">
                  <c:v>42.7</c:v>
                </c:pt>
                <c:pt idx="10">
                  <c:v>47.2</c:v>
                </c:pt>
                <c:pt idx="11">
                  <c:v>44.3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'15・静岡推移'!$B$56:$M$56</c:f>
              <c:numCache>
                <c:ptCount val="12"/>
                <c:pt idx="0">
                  <c:v>45</c:v>
                </c:pt>
                <c:pt idx="1">
                  <c:v>47.8</c:v>
                </c:pt>
                <c:pt idx="2">
                  <c:v>46.3</c:v>
                </c:pt>
                <c:pt idx="3">
                  <c:v>50.3</c:v>
                </c:pt>
                <c:pt idx="4">
                  <c:v>50.1</c:v>
                </c:pt>
                <c:pt idx="5">
                  <c:v>49.7</c:v>
                </c:pt>
                <c:pt idx="6">
                  <c:v>45.6</c:v>
                </c:pt>
                <c:pt idx="7">
                  <c:v>42.3</c:v>
                </c:pt>
                <c:pt idx="8">
                  <c:v>42.1</c:v>
                </c:pt>
                <c:pt idx="9">
                  <c:v>44.9</c:v>
                </c:pt>
                <c:pt idx="10">
                  <c:v>47.2</c:v>
                </c:pt>
                <c:pt idx="11">
                  <c:v>45.6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'15・静岡推移'!$B$57:$M$57</c:f>
              <c:numCache>
                <c:ptCount val="12"/>
                <c:pt idx="0">
                  <c:v>48</c:v>
                </c:pt>
                <c:pt idx="1">
                  <c:v>47.1</c:v>
                </c:pt>
                <c:pt idx="2">
                  <c:v>45.7</c:v>
                </c:pt>
                <c:pt idx="3">
                  <c:v>52.1</c:v>
                </c:pt>
                <c:pt idx="4">
                  <c:v>51.4</c:v>
                </c:pt>
                <c:pt idx="5">
                  <c:v>51.3</c:v>
                </c:pt>
                <c:pt idx="6">
                  <c:v>44.1</c:v>
                </c:pt>
                <c:pt idx="7">
                  <c:v>37.6</c:v>
                </c:pt>
                <c:pt idx="8">
                  <c:v>34.4</c:v>
                </c:pt>
                <c:pt idx="9">
                  <c:v>33.2</c:v>
                </c:pt>
                <c:pt idx="10">
                  <c:v>41.8</c:v>
                </c:pt>
                <c:pt idx="11">
                  <c:v>38.7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'15・静岡推移'!$B$58:$M$58</c:f>
              <c:numCache>
                <c:ptCount val="12"/>
                <c:pt idx="0">
                  <c:v>36.7</c:v>
                </c:pt>
              </c:numCache>
            </c:numRef>
          </c:val>
          <c:smooth val="0"/>
        </c:ser>
        <c:marker val="1"/>
        <c:axId val="5175782"/>
        <c:axId val="46582039"/>
      </c:lineChart>
      <c:catAx>
        <c:axId val="51757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82039"/>
        <c:crosses val="autoZero"/>
        <c:auto val="1"/>
        <c:lblOffset val="100"/>
        <c:noMultiLvlLbl val="0"/>
      </c:catAx>
      <c:valAx>
        <c:axId val="46582039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578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83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'15・静岡推移'!$B$83:$M$83</c:f>
              <c:strCache/>
            </c:strRef>
          </c:cat>
          <c:val>
            <c:numRef>
              <c:f>'15・静岡推移'!$B$87:$M$87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'15・静岡推移'!$B$83:$M$83</c:f>
              <c:strCache/>
            </c:strRef>
          </c:cat>
          <c:val>
            <c:numRef>
              <c:f>'15・静岡推移'!$B$88:$M$88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6585168"/>
        <c:axId val="15048785"/>
      </c:lineChart>
      <c:catAx>
        <c:axId val="165851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48785"/>
        <c:crosses val="autoZero"/>
        <c:auto val="1"/>
        <c:lblOffset val="100"/>
        <c:noMultiLvlLbl val="0"/>
      </c:catAx>
      <c:valAx>
        <c:axId val="15048785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8516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1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ptCount val="12"/>
                <c:pt idx="0">
                  <c:v>8.804</c:v>
                </c:pt>
                <c:pt idx="1">
                  <c:v>10.818</c:v>
                </c:pt>
                <c:pt idx="2">
                  <c:v>11.816</c:v>
                </c:pt>
                <c:pt idx="3">
                  <c:v>11.84</c:v>
                </c:pt>
                <c:pt idx="4">
                  <c:v>11.701</c:v>
                </c:pt>
                <c:pt idx="5">
                  <c:v>13.887</c:v>
                </c:pt>
                <c:pt idx="6">
                  <c:v>12.517</c:v>
                </c:pt>
                <c:pt idx="7">
                  <c:v>11.085</c:v>
                </c:pt>
                <c:pt idx="8">
                  <c:v>13.32</c:v>
                </c:pt>
                <c:pt idx="9">
                  <c:v>11.754</c:v>
                </c:pt>
                <c:pt idx="10">
                  <c:v>10.546</c:v>
                </c:pt>
                <c:pt idx="11">
                  <c:v>10.957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ptCount val="12"/>
                <c:pt idx="0">
                  <c:v>8.993</c:v>
                </c:pt>
                <c:pt idx="1">
                  <c:v>10.331</c:v>
                </c:pt>
                <c:pt idx="2">
                  <c:v>13.174</c:v>
                </c:pt>
                <c:pt idx="3">
                  <c:v>14.234</c:v>
                </c:pt>
                <c:pt idx="4">
                  <c:v>13.038</c:v>
                </c:pt>
                <c:pt idx="5">
                  <c:v>15.156</c:v>
                </c:pt>
                <c:pt idx="6">
                  <c:v>15.007</c:v>
                </c:pt>
                <c:pt idx="7">
                  <c:v>13.546</c:v>
                </c:pt>
                <c:pt idx="8">
                  <c:v>12.824</c:v>
                </c:pt>
                <c:pt idx="9">
                  <c:v>13.59</c:v>
                </c:pt>
                <c:pt idx="10">
                  <c:v>12.953</c:v>
                </c:pt>
                <c:pt idx="11">
                  <c:v>12.097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ptCount val="12"/>
                <c:pt idx="0">
                  <c:v>9.502</c:v>
                </c:pt>
                <c:pt idx="1">
                  <c:v>11.333</c:v>
                </c:pt>
                <c:pt idx="2">
                  <c:v>13.779</c:v>
                </c:pt>
                <c:pt idx="3">
                  <c:v>14.1</c:v>
                </c:pt>
                <c:pt idx="4">
                  <c:v>15.6</c:v>
                </c:pt>
                <c:pt idx="5">
                  <c:v>16.2</c:v>
                </c:pt>
                <c:pt idx="6">
                  <c:v>15.5</c:v>
                </c:pt>
                <c:pt idx="7">
                  <c:v>12.9</c:v>
                </c:pt>
                <c:pt idx="8">
                  <c:v>13</c:v>
                </c:pt>
                <c:pt idx="9">
                  <c:v>12.8</c:v>
                </c:pt>
                <c:pt idx="10">
                  <c:v>13.9</c:v>
                </c:pt>
                <c:pt idx="11">
                  <c:v>11.8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ptCount val="12"/>
                <c:pt idx="0">
                  <c:v>8.7</c:v>
                </c:pt>
                <c:pt idx="1">
                  <c:v>9.7</c:v>
                </c:pt>
                <c:pt idx="2">
                  <c:v>12.1</c:v>
                </c:pt>
                <c:pt idx="3">
                  <c:v>12.2</c:v>
                </c:pt>
                <c:pt idx="4">
                  <c:v>11.3</c:v>
                </c:pt>
                <c:pt idx="5">
                  <c:v>12.2</c:v>
                </c:pt>
                <c:pt idx="6">
                  <c:v>11.7</c:v>
                </c:pt>
                <c:pt idx="7">
                  <c:v>10.2</c:v>
                </c:pt>
                <c:pt idx="8">
                  <c:v>11.8</c:v>
                </c:pt>
                <c:pt idx="9">
                  <c:v>11</c:v>
                </c:pt>
                <c:pt idx="10">
                  <c:v>12.1</c:v>
                </c:pt>
                <c:pt idx="11">
                  <c:v>11.7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ptCount val="12"/>
                <c:pt idx="0">
                  <c:v>9.8</c:v>
                </c:pt>
              </c:numCache>
            </c:numRef>
          </c:val>
          <c:smooth val="0"/>
        </c:ser>
        <c:marker val="1"/>
        <c:axId val="1221338"/>
        <c:axId val="10992043"/>
      </c:lineChart>
      <c:catAx>
        <c:axId val="12213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92043"/>
        <c:crosses val="autoZero"/>
        <c:auto val="1"/>
        <c:lblOffset val="100"/>
        <c:noMultiLvlLbl val="0"/>
      </c:catAx>
      <c:valAx>
        <c:axId val="10992043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133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9625"/>
          <c:h val="0.895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ptCount val="12"/>
                <c:pt idx="0">
                  <c:v>13.219</c:v>
                </c:pt>
                <c:pt idx="1">
                  <c:v>13.6</c:v>
                </c:pt>
                <c:pt idx="2">
                  <c:v>13.3</c:v>
                </c:pt>
                <c:pt idx="3">
                  <c:v>13</c:v>
                </c:pt>
                <c:pt idx="4">
                  <c:v>13.7</c:v>
                </c:pt>
                <c:pt idx="5">
                  <c:v>13.9</c:v>
                </c:pt>
                <c:pt idx="6">
                  <c:v>13.3</c:v>
                </c:pt>
                <c:pt idx="7">
                  <c:v>12.8</c:v>
                </c:pt>
                <c:pt idx="8">
                  <c:v>12.7</c:v>
                </c:pt>
                <c:pt idx="9">
                  <c:v>12.8</c:v>
                </c:pt>
                <c:pt idx="10">
                  <c:v>12.7</c:v>
                </c:pt>
                <c:pt idx="11">
                  <c:v>11.9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ptCount val="12"/>
                <c:pt idx="0">
                  <c:v>11.898</c:v>
                </c:pt>
                <c:pt idx="1">
                  <c:v>11.8</c:v>
                </c:pt>
                <c:pt idx="2">
                  <c:v>12.8</c:v>
                </c:pt>
                <c:pt idx="3">
                  <c:v>12.3</c:v>
                </c:pt>
                <c:pt idx="4">
                  <c:v>13.4</c:v>
                </c:pt>
                <c:pt idx="5">
                  <c:v>13.6</c:v>
                </c:pt>
                <c:pt idx="6">
                  <c:v>12.7</c:v>
                </c:pt>
                <c:pt idx="7">
                  <c:v>13.4</c:v>
                </c:pt>
                <c:pt idx="8">
                  <c:v>12.9</c:v>
                </c:pt>
                <c:pt idx="9">
                  <c:v>14.5</c:v>
                </c:pt>
                <c:pt idx="10">
                  <c:v>14.8</c:v>
                </c:pt>
                <c:pt idx="11">
                  <c:v>13.4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ptCount val="12"/>
                <c:pt idx="0">
                  <c:v>12.017</c:v>
                </c:pt>
                <c:pt idx="1">
                  <c:v>12.349</c:v>
                </c:pt>
                <c:pt idx="2">
                  <c:v>13.055</c:v>
                </c:pt>
                <c:pt idx="3">
                  <c:v>13</c:v>
                </c:pt>
                <c:pt idx="4">
                  <c:v>13.8</c:v>
                </c:pt>
                <c:pt idx="5">
                  <c:v>13.5</c:v>
                </c:pt>
                <c:pt idx="6">
                  <c:v>13.5</c:v>
                </c:pt>
                <c:pt idx="7">
                  <c:v>12.4</c:v>
                </c:pt>
                <c:pt idx="8">
                  <c:v>11.8</c:v>
                </c:pt>
                <c:pt idx="9">
                  <c:v>12.5</c:v>
                </c:pt>
                <c:pt idx="10">
                  <c:v>12.6</c:v>
                </c:pt>
                <c:pt idx="11">
                  <c:v>11.6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ptCount val="12"/>
                <c:pt idx="0">
                  <c:v>11</c:v>
                </c:pt>
                <c:pt idx="1">
                  <c:v>11.6</c:v>
                </c:pt>
                <c:pt idx="2">
                  <c:v>12</c:v>
                </c:pt>
                <c:pt idx="3">
                  <c:v>12</c:v>
                </c:pt>
                <c:pt idx="4">
                  <c:v>12.7</c:v>
                </c:pt>
                <c:pt idx="5">
                  <c:v>12.6</c:v>
                </c:pt>
                <c:pt idx="6">
                  <c:v>11.5</c:v>
                </c:pt>
                <c:pt idx="7">
                  <c:v>10.7</c:v>
                </c:pt>
                <c:pt idx="8">
                  <c:v>11.1</c:v>
                </c:pt>
                <c:pt idx="9">
                  <c:v>11.1</c:v>
                </c:pt>
                <c:pt idx="10">
                  <c:v>10.9</c:v>
                </c:pt>
                <c:pt idx="11">
                  <c:v>9.9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ptCount val="12"/>
                <c:pt idx="0">
                  <c:v>10.7</c:v>
                </c:pt>
              </c:numCache>
            </c:numRef>
          </c:val>
          <c:smooth val="0"/>
        </c:ser>
        <c:marker val="1"/>
        <c:axId val="31819524"/>
        <c:axId val="17940261"/>
      </c:lineChart>
      <c:catAx>
        <c:axId val="318195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40261"/>
        <c:crosses val="autoZero"/>
        <c:auto val="1"/>
        <c:lblOffset val="100"/>
        <c:noMultiLvlLbl val="0"/>
      </c:catAx>
      <c:valAx>
        <c:axId val="17940261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1952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244622"/>
        <c:axId val="43875007"/>
      </c:lineChart>
      <c:catAx>
        <c:axId val="272446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75007"/>
        <c:crosses val="autoZero"/>
        <c:auto val="1"/>
        <c:lblOffset val="100"/>
        <c:noMultiLvlLbl val="0"/>
      </c:catAx>
      <c:valAx>
        <c:axId val="43875007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4462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757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'3・推移'!$A$56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'3・推移'!$B$56:$M$56</c:f>
              <c:numCache>
                <c:ptCount val="12"/>
                <c:pt idx="0">
                  <c:v>110.7</c:v>
                </c:pt>
                <c:pt idx="1">
                  <c:v>112.7</c:v>
                </c:pt>
                <c:pt idx="2">
                  <c:v>113</c:v>
                </c:pt>
                <c:pt idx="3">
                  <c:v>113.9</c:v>
                </c:pt>
                <c:pt idx="4">
                  <c:v>117.3</c:v>
                </c:pt>
                <c:pt idx="5">
                  <c:v>118.4</c:v>
                </c:pt>
                <c:pt idx="6">
                  <c:v>116.1</c:v>
                </c:pt>
                <c:pt idx="7">
                  <c:v>111.7</c:v>
                </c:pt>
                <c:pt idx="8">
                  <c:v>110.7</c:v>
                </c:pt>
                <c:pt idx="9">
                  <c:v>110.5</c:v>
                </c:pt>
                <c:pt idx="10">
                  <c:v>112.5</c:v>
                </c:pt>
                <c:pt idx="11">
                  <c:v>108.3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'3・推移'!$A$57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'3・推移'!$B$57:$M$57</c:f>
              <c:numCache>
                <c:ptCount val="12"/>
                <c:pt idx="0">
                  <c:v>113</c:v>
                </c:pt>
                <c:pt idx="1">
                  <c:v>114.1</c:v>
                </c:pt>
                <c:pt idx="2">
                  <c:v>112.6</c:v>
                </c:pt>
                <c:pt idx="3">
                  <c:v>114.8</c:v>
                </c:pt>
                <c:pt idx="4">
                  <c:v>115.7</c:v>
                </c:pt>
                <c:pt idx="5">
                  <c:v>116.8</c:v>
                </c:pt>
                <c:pt idx="6">
                  <c:v>110.8</c:v>
                </c:pt>
                <c:pt idx="7">
                  <c:v>114.7</c:v>
                </c:pt>
                <c:pt idx="8">
                  <c:v>110.5</c:v>
                </c:pt>
                <c:pt idx="9">
                  <c:v>115.6</c:v>
                </c:pt>
                <c:pt idx="10">
                  <c:v>117.5</c:v>
                </c:pt>
                <c:pt idx="11">
                  <c:v>113.2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'3・推移'!$A$58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'3・推移'!$B$58:$M$58</c:f>
              <c:numCache>
                <c:ptCount val="12"/>
                <c:pt idx="0">
                  <c:v>115.3</c:v>
                </c:pt>
                <c:pt idx="1">
                  <c:v>117.2</c:v>
                </c:pt>
                <c:pt idx="2">
                  <c:v>111.2</c:v>
                </c:pt>
                <c:pt idx="3">
                  <c:v>115.9</c:v>
                </c:pt>
                <c:pt idx="4">
                  <c:v>120.8</c:v>
                </c:pt>
                <c:pt idx="5">
                  <c:v>121</c:v>
                </c:pt>
                <c:pt idx="6">
                  <c:v>116.7</c:v>
                </c:pt>
                <c:pt idx="7">
                  <c:v>113.9</c:v>
                </c:pt>
                <c:pt idx="8">
                  <c:v>113.5</c:v>
                </c:pt>
                <c:pt idx="9">
                  <c:v>114.8</c:v>
                </c:pt>
                <c:pt idx="10">
                  <c:v>112</c:v>
                </c:pt>
                <c:pt idx="11">
                  <c:v>108.4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'3・推移'!$A$59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'3・推移'!$B$59:$M$59</c:f>
              <c:numCache>
                <c:ptCount val="12"/>
                <c:pt idx="0">
                  <c:v>109.8</c:v>
                </c:pt>
                <c:pt idx="1">
                  <c:v>110.7</c:v>
                </c:pt>
                <c:pt idx="2">
                  <c:v>109.8</c:v>
                </c:pt>
                <c:pt idx="3">
                  <c:v>109.2</c:v>
                </c:pt>
                <c:pt idx="4">
                  <c:v>114.7</c:v>
                </c:pt>
                <c:pt idx="5">
                  <c:v>114.5</c:v>
                </c:pt>
                <c:pt idx="6">
                  <c:v>110.4</c:v>
                </c:pt>
                <c:pt idx="7">
                  <c:v>109.7</c:v>
                </c:pt>
                <c:pt idx="8">
                  <c:v>109.6</c:v>
                </c:pt>
                <c:pt idx="9">
                  <c:v>110.3</c:v>
                </c:pt>
                <c:pt idx="10">
                  <c:v>108.6</c:v>
                </c:pt>
                <c:pt idx="11">
                  <c:v>103.4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'3・推移'!$A$60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'3・推移'!$B$60:$M$60</c:f>
              <c:numCache>
                <c:ptCount val="12"/>
                <c:pt idx="0">
                  <c:v>108.7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'3・推移'!$A$151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'3・推移'!$B$151:$M$151</c:f>
              <c:numCache>
                <c:ptCount val="12"/>
              </c:numCache>
            </c:numRef>
          </c:val>
          <c:smooth val="0"/>
        </c:ser>
        <c:marker val="1"/>
        <c:axId val="9785720"/>
        <c:axId val="20962617"/>
      </c:lineChart>
      <c:catAx>
        <c:axId val="97857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62617"/>
        <c:crosses val="autoZero"/>
        <c:auto val="1"/>
        <c:lblOffset val="100"/>
        <c:noMultiLvlLbl val="0"/>
      </c:catAx>
      <c:valAx>
        <c:axId val="20962617"/>
        <c:scaling>
          <c:orientation val="minMax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8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8572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'17・西部推移'!$B$25:$M$25</c:f>
              <c:numCache>
                <c:ptCount val="12"/>
                <c:pt idx="0">
                  <c:v>9.98</c:v>
                </c:pt>
                <c:pt idx="1">
                  <c:v>10.27</c:v>
                </c:pt>
                <c:pt idx="2">
                  <c:v>11.23</c:v>
                </c:pt>
                <c:pt idx="3">
                  <c:v>10.79</c:v>
                </c:pt>
                <c:pt idx="4">
                  <c:v>9.77</c:v>
                </c:pt>
                <c:pt idx="5">
                  <c:v>10.95</c:v>
                </c:pt>
                <c:pt idx="6">
                  <c:v>10.29</c:v>
                </c:pt>
                <c:pt idx="7">
                  <c:v>8.83</c:v>
                </c:pt>
                <c:pt idx="8">
                  <c:v>10.25</c:v>
                </c:pt>
                <c:pt idx="9">
                  <c:v>11.16</c:v>
                </c:pt>
                <c:pt idx="10">
                  <c:v>10.68</c:v>
                </c:pt>
                <c:pt idx="11">
                  <c:v>10.54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'17・西部推移'!$B$26:$M$26</c:f>
              <c:numCache>
                <c:ptCount val="12"/>
                <c:pt idx="0">
                  <c:v>9.22</c:v>
                </c:pt>
                <c:pt idx="1">
                  <c:v>12.22</c:v>
                </c:pt>
                <c:pt idx="2">
                  <c:v>12.05</c:v>
                </c:pt>
                <c:pt idx="3">
                  <c:v>10.76</c:v>
                </c:pt>
                <c:pt idx="4">
                  <c:v>11.23</c:v>
                </c:pt>
                <c:pt idx="5">
                  <c:v>11.04</c:v>
                </c:pt>
                <c:pt idx="6">
                  <c:v>11.73</c:v>
                </c:pt>
                <c:pt idx="7">
                  <c:v>10.24</c:v>
                </c:pt>
                <c:pt idx="8">
                  <c:v>10.88</c:v>
                </c:pt>
                <c:pt idx="9">
                  <c:v>13.39</c:v>
                </c:pt>
                <c:pt idx="10">
                  <c:v>14.22</c:v>
                </c:pt>
                <c:pt idx="11">
                  <c:v>13.48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'17・西部推移'!$B$27:$M$27</c:f>
              <c:numCache>
                <c:ptCount val="12"/>
                <c:pt idx="0">
                  <c:v>12.14</c:v>
                </c:pt>
                <c:pt idx="1">
                  <c:v>12.1</c:v>
                </c:pt>
                <c:pt idx="2">
                  <c:v>13.79</c:v>
                </c:pt>
                <c:pt idx="3">
                  <c:v>15.4</c:v>
                </c:pt>
                <c:pt idx="4">
                  <c:v>13.5</c:v>
                </c:pt>
                <c:pt idx="5">
                  <c:v>16.1</c:v>
                </c:pt>
                <c:pt idx="6">
                  <c:v>14.4</c:v>
                </c:pt>
                <c:pt idx="7">
                  <c:v>11.8</c:v>
                </c:pt>
                <c:pt idx="8">
                  <c:v>14.6</c:v>
                </c:pt>
                <c:pt idx="9">
                  <c:v>14.5</c:v>
                </c:pt>
                <c:pt idx="10">
                  <c:v>15</c:v>
                </c:pt>
                <c:pt idx="11">
                  <c:v>14.4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'17・西部推移'!$B$28:$M$28</c:f>
              <c:numCache>
                <c:ptCount val="12"/>
                <c:pt idx="0">
                  <c:v>12.6</c:v>
                </c:pt>
                <c:pt idx="1">
                  <c:v>13.2</c:v>
                </c:pt>
                <c:pt idx="2">
                  <c:v>15</c:v>
                </c:pt>
                <c:pt idx="3">
                  <c:v>14</c:v>
                </c:pt>
                <c:pt idx="4">
                  <c:v>14.4</c:v>
                </c:pt>
                <c:pt idx="5">
                  <c:v>16.1</c:v>
                </c:pt>
                <c:pt idx="6">
                  <c:v>15.2</c:v>
                </c:pt>
                <c:pt idx="7">
                  <c:v>13.9</c:v>
                </c:pt>
                <c:pt idx="8">
                  <c:v>14.5</c:v>
                </c:pt>
                <c:pt idx="9">
                  <c:v>15.5</c:v>
                </c:pt>
                <c:pt idx="10">
                  <c:v>14.8</c:v>
                </c:pt>
                <c:pt idx="1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'17・西部推移'!$B$29:$M$29</c:f>
              <c:numCache>
                <c:ptCount val="12"/>
                <c:pt idx="0">
                  <c:v>13.2</c:v>
                </c:pt>
              </c:numCache>
            </c:numRef>
          </c:val>
          <c:smooth val="0"/>
        </c:ser>
        <c:marker val="1"/>
        <c:axId val="59330744"/>
        <c:axId val="64214649"/>
      </c:lineChart>
      <c:catAx>
        <c:axId val="593307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14649"/>
        <c:crosses val="autoZero"/>
        <c:auto val="1"/>
        <c:lblOffset val="100"/>
        <c:noMultiLvlLbl val="0"/>
      </c:catAx>
      <c:valAx>
        <c:axId val="64214649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3074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'17・西部推移'!$B$54:$M$54</c:f>
              <c:numCache>
                <c:ptCount val="12"/>
                <c:pt idx="0">
                  <c:v>19</c:v>
                </c:pt>
                <c:pt idx="1">
                  <c:v>19.4</c:v>
                </c:pt>
                <c:pt idx="2">
                  <c:v>18.7</c:v>
                </c:pt>
                <c:pt idx="3">
                  <c:v>19.4</c:v>
                </c:pt>
                <c:pt idx="4">
                  <c:v>19.5</c:v>
                </c:pt>
                <c:pt idx="5">
                  <c:v>19.2</c:v>
                </c:pt>
                <c:pt idx="6">
                  <c:v>19.1</c:v>
                </c:pt>
                <c:pt idx="7">
                  <c:v>18.8</c:v>
                </c:pt>
                <c:pt idx="8">
                  <c:v>18.4</c:v>
                </c:pt>
                <c:pt idx="9">
                  <c:v>19</c:v>
                </c:pt>
                <c:pt idx="10">
                  <c:v>19</c:v>
                </c:pt>
                <c:pt idx="11">
                  <c:v>18.6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'17・西部推移'!$B$55:$M$55</c:f>
              <c:numCache>
                <c:ptCount val="12"/>
                <c:pt idx="0">
                  <c:v>18.8</c:v>
                </c:pt>
                <c:pt idx="1">
                  <c:v>22.3</c:v>
                </c:pt>
                <c:pt idx="2">
                  <c:v>21.9</c:v>
                </c:pt>
                <c:pt idx="3">
                  <c:v>18.9</c:v>
                </c:pt>
                <c:pt idx="4">
                  <c:v>20.2</c:v>
                </c:pt>
                <c:pt idx="5">
                  <c:v>20.3</c:v>
                </c:pt>
                <c:pt idx="6">
                  <c:v>20.1</c:v>
                </c:pt>
                <c:pt idx="7">
                  <c:v>20</c:v>
                </c:pt>
                <c:pt idx="8">
                  <c:v>19.9</c:v>
                </c:pt>
                <c:pt idx="9">
                  <c:v>21.1</c:v>
                </c:pt>
                <c:pt idx="10">
                  <c:v>21.7</c:v>
                </c:pt>
                <c:pt idx="11">
                  <c:v>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'17・西部推移'!$B$56:$M$56</c:f>
              <c:numCache>
                <c:ptCount val="12"/>
                <c:pt idx="0">
                  <c:v>20.8</c:v>
                </c:pt>
                <c:pt idx="1">
                  <c:v>21</c:v>
                </c:pt>
                <c:pt idx="2">
                  <c:v>20</c:v>
                </c:pt>
                <c:pt idx="3">
                  <c:v>21.4</c:v>
                </c:pt>
                <c:pt idx="4">
                  <c:v>22.3</c:v>
                </c:pt>
                <c:pt idx="5">
                  <c:v>23</c:v>
                </c:pt>
                <c:pt idx="6">
                  <c:v>21.7</c:v>
                </c:pt>
                <c:pt idx="7">
                  <c:v>19.7</c:v>
                </c:pt>
                <c:pt idx="8">
                  <c:v>20.4</c:v>
                </c:pt>
                <c:pt idx="9">
                  <c:v>20.8</c:v>
                </c:pt>
                <c:pt idx="10">
                  <c:v>21.3</c:v>
                </c:pt>
                <c:pt idx="11">
                  <c:v>20.3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'17・西部推移'!$B$57:$M$57</c:f>
              <c:numCache>
                <c:ptCount val="12"/>
                <c:pt idx="0">
                  <c:v>21.1</c:v>
                </c:pt>
                <c:pt idx="1">
                  <c:v>21.7</c:v>
                </c:pt>
                <c:pt idx="2">
                  <c:v>20.3</c:v>
                </c:pt>
                <c:pt idx="3">
                  <c:v>20.5</c:v>
                </c:pt>
                <c:pt idx="4">
                  <c:v>21.1</c:v>
                </c:pt>
                <c:pt idx="5">
                  <c:v>21.5</c:v>
                </c:pt>
                <c:pt idx="6">
                  <c:v>21</c:v>
                </c:pt>
                <c:pt idx="7">
                  <c:v>21</c:v>
                </c:pt>
                <c:pt idx="8">
                  <c:v>20.9</c:v>
                </c:pt>
                <c:pt idx="9">
                  <c:v>21.5</c:v>
                </c:pt>
                <c:pt idx="10">
                  <c:v>21.2</c:v>
                </c:pt>
                <c:pt idx="11">
                  <c:v>20.9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'17・西部推移'!$B$58:$M$58</c:f>
              <c:numCache>
                <c:ptCount val="12"/>
                <c:pt idx="0">
                  <c:v>21.6</c:v>
                </c:pt>
              </c:numCache>
            </c:numRef>
          </c:val>
          <c:smooth val="0"/>
        </c:ser>
        <c:marker val="1"/>
        <c:axId val="41060930"/>
        <c:axId val="34004051"/>
      </c:lineChart>
      <c:catAx>
        <c:axId val="410609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04051"/>
        <c:crosses val="autoZero"/>
        <c:auto val="1"/>
        <c:lblOffset val="100"/>
        <c:noMultiLvlLbl val="0"/>
      </c:catAx>
      <c:valAx>
        <c:axId val="34004051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6093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'17・西部推移'!$B$83:$M$83</c:f>
              <c:strCache/>
            </c:strRef>
          </c:cat>
          <c:val>
            <c:numRef>
              <c:f>'17・西部推移'!$B$87:$M$87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'17・西部推移'!$B$83:$M$83</c:f>
              <c:strCache/>
            </c:strRef>
          </c:cat>
          <c:val>
            <c:numRef>
              <c:f>'17・西部推移'!$B$88:$M$88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7601004"/>
        <c:axId val="2864717"/>
      </c:lineChart>
      <c:catAx>
        <c:axId val="376010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4717"/>
        <c:crosses val="autoZero"/>
        <c:auto val="1"/>
        <c:lblOffset val="100"/>
        <c:noMultiLvlLbl val="0"/>
      </c:catAx>
      <c:valAx>
        <c:axId val="2864717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0100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>
        <c:manualLayout>
          <c:xMode val="factor"/>
          <c:yMode val="factor"/>
          <c:x val="-0.01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07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'3・推移'!$A$26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'3・推移'!$B$26:$M$26</c:f>
              <c:numCache>
                <c:ptCount val="12"/>
                <c:pt idx="0">
                  <c:v>65.1</c:v>
                </c:pt>
                <c:pt idx="1">
                  <c:v>72.2</c:v>
                </c:pt>
                <c:pt idx="2">
                  <c:v>82.7</c:v>
                </c:pt>
                <c:pt idx="3">
                  <c:v>80.1</c:v>
                </c:pt>
                <c:pt idx="4">
                  <c:v>82.3</c:v>
                </c:pt>
                <c:pt idx="5">
                  <c:v>86</c:v>
                </c:pt>
                <c:pt idx="6">
                  <c:v>83.8</c:v>
                </c:pt>
                <c:pt idx="7">
                  <c:v>67</c:v>
                </c:pt>
                <c:pt idx="8">
                  <c:v>78.6</c:v>
                </c:pt>
                <c:pt idx="9">
                  <c:v>79.7</c:v>
                </c:pt>
                <c:pt idx="10">
                  <c:v>77.3</c:v>
                </c:pt>
                <c:pt idx="11">
                  <c:v>74.3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'3・推移'!$A$27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'3・推移'!$B$27:$M$27</c:f>
              <c:numCache>
                <c:ptCount val="12"/>
                <c:pt idx="0">
                  <c:v>71.7</c:v>
                </c:pt>
                <c:pt idx="1">
                  <c:v>74.6</c:v>
                </c:pt>
                <c:pt idx="2">
                  <c:v>84.6</c:v>
                </c:pt>
                <c:pt idx="3">
                  <c:v>88.4</c:v>
                </c:pt>
                <c:pt idx="4">
                  <c:v>82.6</c:v>
                </c:pt>
                <c:pt idx="5">
                  <c:v>87.5</c:v>
                </c:pt>
                <c:pt idx="6">
                  <c:v>85.2</c:v>
                </c:pt>
                <c:pt idx="7">
                  <c:v>81.2</c:v>
                </c:pt>
                <c:pt idx="8">
                  <c:v>75.8</c:v>
                </c:pt>
                <c:pt idx="9">
                  <c:v>81</c:v>
                </c:pt>
                <c:pt idx="10">
                  <c:v>81.8</c:v>
                </c:pt>
                <c:pt idx="11">
                  <c:v>78.8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'3・推移'!$A$28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'3・推移'!$B$28:$M$28</c:f>
              <c:numCache>
                <c:ptCount val="12"/>
                <c:pt idx="0">
                  <c:v>70.4</c:v>
                </c:pt>
                <c:pt idx="1">
                  <c:v>73.6</c:v>
                </c:pt>
                <c:pt idx="2">
                  <c:v>80</c:v>
                </c:pt>
                <c:pt idx="3">
                  <c:v>89.5</c:v>
                </c:pt>
                <c:pt idx="4">
                  <c:v>86.8</c:v>
                </c:pt>
                <c:pt idx="5">
                  <c:v>93.7</c:v>
                </c:pt>
                <c:pt idx="6">
                  <c:v>87</c:v>
                </c:pt>
                <c:pt idx="7">
                  <c:v>78.2</c:v>
                </c:pt>
                <c:pt idx="8">
                  <c:v>80.5</c:v>
                </c:pt>
                <c:pt idx="9">
                  <c:v>79.8</c:v>
                </c:pt>
                <c:pt idx="10">
                  <c:v>78.1</c:v>
                </c:pt>
                <c:pt idx="11">
                  <c:v>76.7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'3・推移'!$A$29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'3・推移'!$B$29:$M$29</c:f>
              <c:numCache>
                <c:ptCount val="12"/>
                <c:pt idx="0">
                  <c:v>67.2</c:v>
                </c:pt>
                <c:pt idx="1">
                  <c:v>70.1</c:v>
                </c:pt>
                <c:pt idx="2">
                  <c:v>81.3</c:v>
                </c:pt>
                <c:pt idx="3">
                  <c:v>80</c:v>
                </c:pt>
                <c:pt idx="4">
                  <c:v>82.1</c:v>
                </c:pt>
                <c:pt idx="5">
                  <c:v>84.3</c:v>
                </c:pt>
                <c:pt idx="6">
                  <c:v>79.1</c:v>
                </c:pt>
                <c:pt idx="7">
                  <c:v>76</c:v>
                </c:pt>
                <c:pt idx="8">
                  <c:v>76.7</c:v>
                </c:pt>
                <c:pt idx="9">
                  <c:v>77.5</c:v>
                </c:pt>
                <c:pt idx="10">
                  <c:v>77.2</c:v>
                </c:pt>
                <c:pt idx="11">
                  <c:v>74.1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'3・推移'!$A$30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'3・推移'!$B$30:$M$30</c:f>
              <c:numCache>
                <c:ptCount val="12"/>
                <c:pt idx="0">
                  <c:v>70.3</c:v>
                </c:pt>
              </c:numCache>
            </c:numRef>
          </c:val>
          <c:smooth val="0"/>
        </c:ser>
        <c:marker val="1"/>
        <c:axId val="54445826"/>
        <c:axId val="20250387"/>
      </c:lineChart>
      <c:catAx>
        <c:axId val="544458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50387"/>
        <c:crosses val="autoZero"/>
        <c:auto val="1"/>
        <c:lblOffset val="100"/>
        <c:noMultiLvlLbl val="0"/>
      </c:catAx>
      <c:valAx>
        <c:axId val="20250387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45826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5"/>
          <c:w val="0.97825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'3・推移'!$A$86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'3・推移'!$A$87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'3・推移'!$A$88</c:f>
              <c:strCache>
                <c:ptCount val="1"/>
                <c:pt idx="0">
                  <c:v>平成１7年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'3・推移'!$A$89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'3・推移'!$A$90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'3・推移'!$B$85:$M$85</c:f>
              <c:strCache/>
            </c:strRef>
          </c:cat>
          <c:val>
            <c:numRef>
              <c:f>'3・推移'!$B$90:$M$90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035756"/>
        <c:axId val="29668621"/>
      </c:lineChart>
      <c:catAx>
        <c:axId val="480357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668621"/>
        <c:crosses val="autoZero"/>
        <c:auto val="1"/>
        <c:lblOffset val="100"/>
        <c:noMultiLvlLbl val="0"/>
      </c:catAx>
      <c:valAx>
        <c:axId val="29668621"/>
        <c:scaling>
          <c:orientation val="minMax"/>
          <c:max val="9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35756"/>
        <c:crossesAt val="1"/>
        <c:crossBetween val="midCat"/>
        <c:dispUnits/>
        <c:min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鉄鋼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麦</c:v>
                </c:pt>
                <c:pt idx="9">
                  <c:v>缶詰・びん詰</c:v>
                </c:pt>
              </c:strCache>
            </c:strRef>
          </c:cat>
          <c:val>
            <c:numRef>
              <c:f>'4・入庫高'!$C$53:$C$62</c:f>
              <c:numCache>
                <c:ptCount val="10"/>
                <c:pt idx="0">
                  <c:v>158174</c:v>
                </c:pt>
                <c:pt idx="1">
                  <c:v>84548</c:v>
                </c:pt>
                <c:pt idx="2">
                  <c:v>76595</c:v>
                </c:pt>
                <c:pt idx="3">
                  <c:v>37891</c:v>
                </c:pt>
                <c:pt idx="4">
                  <c:v>35180</c:v>
                </c:pt>
                <c:pt idx="5">
                  <c:v>35039</c:v>
                </c:pt>
                <c:pt idx="6">
                  <c:v>34237</c:v>
                </c:pt>
                <c:pt idx="7">
                  <c:v>30610</c:v>
                </c:pt>
                <c:pt idx="8">
                  <c:v>28022</c:v>
                </c:pt>
                <c:pt idx="9">
                  <c:v>25907</c:v>
                </c:pt>
              </c:numCache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雑穀</c:v>
                </c:pt>
                <c:pt idx="5">
                  <c:v>鉄鋼</c:v>
                </c:pt>
                <c:pt idx="6">
                  <c:v>雑品</c:v>
                </c:pt>
                <c:pt idx="7">
                  <c:v>その他の製造工業品</c:v>
                </c:pt>
                <c:pt idx="8">
                  <c:v>麦</c:v>
                </c:pt>
                <c:pt idx="9">
                  <c:v>缶詰・びん詰</c:v>
                </c:pt>
              </c:strCache>
            </c:strRef>
          </c:cat>
          <c:val>
            <c:numRef>
              <c:f>'4・入庫高'!$D$53:$D$62</c:f>
              <c:numCache>
                <c:ptCount val="10"/>
                <c:pt idx="0">
                  <c:v>142563</c:v>
                </c:pt>
                <c:pt idx="1">
                  <c:v>100542</c:v>
                </c:pt>
                <c:pt idx="2">
                  <c:v>67924</c:v>
                </c:pt>
                <c:pt idx="3">
                  <c:v>43045</c:v>
                </c:pt>
                <c:pt idx="4">
                  <c:v>20437</c:v>
                </c:pt>
                <c:pt idx="5">
                  <c:v>35085</c:v>
                </c:pt>
                <c:pt idx="6">
                  <c:v>35080</c:v>
                </c:pt>
                <c:pt idx="7">
                  <c:v>27249</c:v>
                </c:pt>
                <c:pt idx="8">
                  <c:v>16633</c:v>
                </c:pt>
                <c:pt idx="9">
                  <c:v>27669</c:v>
                </c:pt>
              </c:numCache>
            </c:numRef>
          </c:val>
        </c:ser>
        <c:axId val="65690998"/>
        <c:axId val="54348071"/>
      </c:bar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348071"/>
        <c:crosses val="autoZero"/>
        <c:auto val="1"/>
        <c:lblOffset val="100"/>
        <c:noMultiLvlLbl val="0"/>
      </c:catAx>
      <c:valAx>
        <c:axId val="543480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90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325"/>
          <c:y val="0.066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平成19年1月入庫高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その他の食料工業品</c:v>
                  </c:pt>
                  <c:pt idx="4">
                    <c:v>雑穀</c:v>
                  </c:pt>
                  <c:pt idx="5">
                    <c:v>鉄鋼</c:v>
                  </c:pt>
                  <c:pt idx="6">
                    <c:v>雑品</c:v>
                  </c:pt>
                  <c:pt idx="7">
                    <c:v>その他の製造工業品</c:v>
                  </c:pt>
                  <c:pt idx="8">
                    <c:v>麦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158,174 </c:v>
                  </c:pt>
                  <c:pt idx="1">
                    <c:v>84,548 </c:v>
                  </c:pt>
                  <c:pt idx="2">
                    <c:v>76,595 </c:v>
                  </c:pt>
                  <c:pt idx="3">
                    <c:v>37,891 </c:v>
                  </c:pt>
                  <c:pt idx="4">
                    <c:v>35,180 </c:v>
                  </c:pt>
                  <c:pt idx="5">
                    <c:v>35,039 </c:v>
                  </c:pt>
                  <c:pt idx="6">
                    <c:v>34,237 </c:v>
                  </c:pt>
                  <c:pt idx="7">
                    <c:v>30,610 </c:v>
                  </c:pt>
                  <c:pt idx="8">
                    <c:v>28,022 </c:v>
                  </c:pt>
                  <c:pt idx="9">
                    <c:v>25,907 </c:v>
                  </c:pt>
                  <c:pt idx="10">
                    <c:v>157,164 </c:v>
                  </c:pt>
                </c:lvl>
              </c:multiLvlStrCache>
            </c:multiLvlStrRef>
          </c:cat>
          <c:val>
            <c:numRef>
              <c:f>'4・入庫高'!$P$16:$P$26</c:f>
              <c:numCache>
                <c:ptCount val="11"/>
                <c:pt idx="0">
                  <c:v>158174</c:v>
                </c:pt>
                <c:pt idx="1">
                  <c:v>84548</c:v>
                </c:pt>
                <c:pt idx="2">
                  <c:v>76595</c:v>
                </c:pt>
                <c:pt idx="3">
                  <c:v>37891</c:v>
                </c:pt>
                <c:pt idx="4">
                  <c:v>35180</c:v>
                </c:pt>
                <c:pt idx="5">
                  <c:v>35039</c:v>
                </c:pt>
                <c:pt idx="6">
                  <c:v>34237</c:v>
                </c:pt>
                <c:pt idx="7">
                  <c:v>30610</c:v>
                </c:pt>
                <c:pt idx="8">
                  <c:v>28022</c:v>
                </c:pt>
                <c:pt idx="9">
                  <c:v>25907</c:v>
                </c:pt>
                <c:pt idx="10">
                  <c:v>157164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平成18年1月入庫高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FFFFCC"/>
              </a:fgClr>
              <a:bgClr>
                <a:srgbClr val="CC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3"/>
            <c:spPr>
              <a:pattFill prst="pct90">
                <a:fgClr>
                  <a:srgbClr val="FFFFCC"/>
                </a:fgClr>
                <a:bgClr>
                  <a:srgbClr val="CCFFFF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>
                <c:ptCount val="11"/>
                <c:lvl>
                  <c:pt idx="0">
                    <c:v>紙・パルプ</c:v>
                  </c:pt>
                  <c:pt idx="1">
                    <c:v>電気機械</c:v>
                  </c:pt>
                  <c:pt idx="2">
                    <c:v>飲料</c:v>
                  </c:pt>
                  <c:pt idx="3">
                    <c:v>その他の食料工業品</c:v>
                  </c:pt>
                  <c:pt idx="4">
                    <c:v>雑穀</c:v>
                  </c:pt>
                  <c:pt idx="5">
                    <c:v>鉄鋼</c:v>
                  </c:pt>
                  <c:pt idx="6">
                    <c:v>雑品</c:v>
                  </c:pt>
                  <c:pt idx="7">
                    <c:v>その他の製造工業品</c:v>
                  </c:pt>
                  <c:pt idx="8">
                    <c:v>麦</c:v>
                  </c:pt>
                  <c:pt idx="9">
                    <c:v>缶詰・びん詰</c:v>
                  </c:pt>
                  <c:pt idx="10">
                    <c:v>その他</c:v>
                  </c:pt>
                </c:lvl>
                <c:lvl>
                  <c:pt idx="0">
                    <c:v>142,563 </c:v>
                  </c:pt>
                  <c:pt idx="1">
                    <c:v>100,542 </c:v>
                  </c:pt>
                  <c:pt idx="2">
                    <c:v>67,924 </c:v>
                  </c:pt>
                  <c:pt idx="3">
                    <c:v>43,045 </c:v>
                  </c:pt>
                  <c:pt idx="4">
                    <c:v>20,437 </c:v>
                  </c:pt>
                  <c:pt idx="5">
                    <c:v>35,085 </c:v>
                  </c:pt>
                  <c:pt idx="6">
                    <c:v>35,080 </c:v>
                  </c:pt>
                  <c:pt idx="7">
                    <c:v>27,249 </c:v>
                  </c:pt>
                  <c:pt idx="8">
                    <c:v>16,633 </c:v>
                  </c:pt>
                  <c:pt idx="9">
                    <c:v>27,669 </c:v>
                  </c:pt>
                  <c:pt idx="10">
                    <c:v>156,265 </c:v>
                  </c:pt>
                </c:lvl>
              </c:multiLvlStrCache>
            </c:multiLvlStrRef>
          </c:cat>
          <c:val>
            <c:numRef>
              <c:f>'4・入庫高'!$P$28:$P$38</c:f>
              <c:numCache>
                <c:ptCount val="11"/>
                <c:pt idx="0">
                  <c:v>142563</c:v>
                </c:pt>
                <c:pt idx="1">
                  <c:v>100542</c:v>
                </c:pt>
                <c:pt idx="2">
                  <c:v>67924</c:v>
                </c:pt>
                <c:pt idx="3">
                  <c:v>43045</c:v>
                </c:pt>
                <c:pt idx="4">
                  <c:v>20437</c:v>
                </c:pt>
                <c:pt idx="5">
                  <c:v>35085</c:v>
                </c:pt>
                <c:pt idx="6">
                  <c:v>35080</c:v>
                </c:pt>
                <c:pt idx="7">
                  <c:v>27249</c:v>
                </c:pt>
                <c:pt idx="8">
                  <c:v>16633</c:v>
                </c:pt>
                <c:pt idx="9">
                  <c:v>27669</c:v>
                </c:pt>
                <c:pt idx="10">
                  <c:v>156265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</cdr:x>
      <cdr:y>0.485</cdr:y>
    </cdr:from>
    <cdr:to>
      <cdr:x>0.659</cdr:x>
      <cdr:y>0.534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2066925"/>
          <a:ext cx="809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703，367トン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0.47225</cdr:y>
    </cdr:from>
    <cdr:to>
      <cdr:x>0.65275</cdr:x>
      <cdr:y>0.517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09775"/>
          <a:ext cx="762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672，492トン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0.7625</cdr:x>
      <cdr:y>0</cdr:y>
    </cdr:from>
    <cdr:to>
      <cdr:x>0.91125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5626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0.00575</cdr:y>
    </cdr:from>
    <cdr:to>
      <cdr:x>0.969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585787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0.83075</cdr:x>
      <cdr:y>0.017</cdr:y>
    </cdr:from>
    <cdr:to>
      <cdr:x>0.983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2455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57825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0.77675</cdr:x>
      <cdr:y>0.00875</cdr:y>
    </cdr:from>
    <cdr:to>
      <cdr:x>0.926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64832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0.02175</cdr:y>
    </cdr:from>
    <cdr:to>
      <cdr:x>0.74225</cdr:x>
      <cdr:y>0.0885</cdr:y>
    </cdr:to>
    <cdr:sp>
      <cdr:nvSpPr>
        <cdr:cNvPr id="1" name="TextBox 2"/>
        <cdr:cNvSpPr txBox="1">
          <a:spLocks noChangeArrowheads="1"/>
        </cdr:cNvSpPr>
      </cdr:nvSpPr>
      <cdr:spPr>
        <a:xfrm>
          <a:off x="2524125" y="123825"/>
          <a:ext cx="46767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平成19年1月所管面積（1～3類）と保管残高・会員数の推移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0.7505</cdr:x>
      <cdr:y>0.0555</cdr:y>
    </cdr:from>
    <cdr:to>
      <cdr:x>0.905</cdr:x>
      <cdr:y>0.12225</cdr:y>
    </cdr:to>
    <cdr:sp>
      <cdr:nvSpPr>
        <cdr:cNvPr id="2" name="TextBox 3"/>
        <cdr:cNvSpPr txBox="1">
          <a:spLocks noChangeArrowheads="1"/>
        </cdr:cNvSpPr>
      </cdr:nvSpPr>
      <cdr:spPr>
        <a:xfrm>
          <a:off x="7277100" y="314325"/>
          <a:ext cx="14954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0.461</cdr:x>
      <cdr:y>0.20875</cdr:y>
    </cdr:from>
    <cdr:to>
      <cdr:x>0.71175</cdr:x>
      <cdr:y>0.2835</cdr:y>
    </cdr:to>
    <cdr:sp>
      <cdr:nvSpPr>
        <cdr:cNvPr id="3" name="TextBox 4"/>
        <cdr:cNvSpPr txBox="1">
          <a:spLocks noChangeArrowheads="1"/>
        </cdr:cNvSpPr>
      </cdr:nvSpPr>
      <cdr:spPr>
        <a:xfrm>
          <a:off x="4467225" y="1200150"/>
          <a:ext cx="24384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所　管　面　積　（12月末）</a:t>
          </a:r>
        </a:p>
      </cdr:txBody>
    </cdr:sp>
  </cdr:relSizeAnchor>
  <cdr:relSizeAnchor xmlns:cdr="http://schemas.openxmlformats.org/drawingml/2006/chartDrawing">
    <cdr:from>
      <cdr:x>0.63675</cdr:x>
      <cdr:y>0.8385</cdr:y>
    </cdr:from>
    <cdr:to>
      <cdr:x>0.857</cdr:x>
      <cdr:y>0.88475</cdr:y>
    </cdr:to>
    <cdr:sp>
      <cdr:nvSpPr>
        <cdr:cNvPr id="4" name="TextBox 5"/>
        <cdr:cNvSpPr txBox="1">
          <a:spLocks noChangeArrowheads="1"/>
        </cdr:cNvSpPr>
      </cdr:nvSpPr>
      <cdr:spPr>
        <a:xfrm>
          <a:off x="6172200" y="4829175"/>
          <a:ext cx="21336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</a:t>
          </a:r>
        </a:p>
      </cdr:txBody>
    </cdr:sp>
  </cdr:relSizeAnchor>
  <cdr:relSizeAnchor xmlns:cdr="http://schemas.openxmlformats.org/drawingml/2006/chartDrawing">
    <cdr:from>
      <cdr:x>0.89575</cdr:x>
      <cdr:y>0.0555</cdr:y>
    </cdr:from>
    <cdr:to>
      <cdr:x>0.99975</cdr:x>
      <cdr:y>0.1215</cdr:y>
    </cdr:to>
    <cdr:sp>
      <cdr:nvSpPr>
        <cdr:cNvPr id="5" name="TextBox 7"/>
        <cdr:cNvSpPr txBox="1">
          <a:spLocks noChangeArrowheads="1"/>
        </cdr:cNvSpPr>
      </cdr:nvSpPr>
      <cdr:spPr>
        <a:xfrm>
          <a:off x="8686800" y="314325"/>
          <a:ext cx="1009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</cdr:y>
    </cdr:from>
    <cdr:to>
      <cdr:x>0.97325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1，098，489トン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1，087，459トン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0.83875</cdr:x>
      <cdr:y>0.009</cdr:y>
    </cdr:from>
    <cdr:to>
      <cdr:x>0.99125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9721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0.77375</cdr:x>
      <cdr:y>0</cdr:y>
    </cdr:from>
    <cdr:to>
      <cdr:x>0.92575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7059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0.021</cdr:y>
    </cdr:from>
    <cdr:to>
      <cdr:x>0.975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88645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0.7205</cdr:y>
    </cdr:from>
    <cdr:to>
      <cdr:x>0.999</cdr:x>
      <cdr:y>0.79275</cdr:y>
    </cdr:to>
    <cdr:sp>
      <cdr:nvSpPr>
        <cdr:cNvPr id="1" name="TextBox 1"/>
        <cdr:cNvSpPr txBox="1">
          <a:spLocks noChangeArrowheads="1"/>
        </cdr:cNvSpPr>
      </cdr:nvSpPr>
      <cdr:spPr>
        <a:xfrm>
          <a:off x="6962775" y="18002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0.04975</cdr:x>
      <cdr:y>0.6945</cdr:y>
    </cdr:from>
    <cdr:to>
      <cdr:x>0.12325</cdr:x>
      <cdr:y>0.76675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" y="17335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0.9255</cdr:x>
      <cdr:y>0.50775</cdr:y>
    </cdr:from>
    <cdr:to>
      <cdr:x>0.999</cdr:x>
      <cdr:y>0.58</cdr:y>
    </cdr:to>
    <cdr:sp>
      <cdr:nvSpPr>
        <cdr:cNvPr id="3" name="TextBox 3"/>
        <cdr:cNvSpPr txBox="1">
          <a:spLocks noChangeArrowheads="1"/>
        </cdr:cNvSpPr>
      </cdr:nvSpPr>
      <cdr:spPr>
        <a:xfrm>
          <a:off x="6962775" y="1266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0.92725</cdr:x>
      <cdr:y>0.6495</cdr:y>
    </cdr:from>
    <cdr:to>
      <cdr:x>1</cdr:x>
      <cdr:y>0.72175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16192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5050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0.8635</cdr:x>
      <cdr:y>0</cdr:y>
    </cdr:from>
    <cdr:to>
      <cdr:x>0.999</cdr:x>
      <cdr:y>0.08375</cdr:y>
    </cdr:to>
    <cdr:sp>
      <cdr:nvSpPr>
        <cdr:cNvPr id="6" name="TextBox 6"/>
        <cdr:cNvSpPr txBox="1">
          <a:spLocks noChangeArrowheads="1"/>
        </cdr:cNvSpPr>
      </cdr:nvSpPr>
      <cdr:spPr>
        <a:xfrm>
          <a:off x="6496050" y="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0.9255</cdr:x>
      <cdr:y>0.57875</cdr:y>
    </cdr:from>
    <cdr:to>
      <cdr:x>0.999</cdr:x>
      <cdr:y>0.651</cdr:y>
    </cdr:to>
    <cdr:sp>
      <cdr:nvSpPr>
        <cdr:cNvPr id="7" name="TextBox 7"/>
        <cdr:cNvSpPr txBox="1">
          <a:spLocks noChangeArrowheads="1"/>
        </cdr:cNvSpPr>
      </cdr:nvSpPr>
      <cdr:spPr>
        <a:xfrm>
          <a:off x="6962775" y="14478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0.92625</cdr:x>
      <cdr:y>0.62675</cdr:y>
    </cdr:from>
    <cdr:to>
      <cdr:x>0.99975</cdr:x>
      <cdr:y>0.6915</cdr:y>
    </cdr:to>
    <cdr:sp>
      <cdr:nvSpPr>
        <cdr:cNvPr id="1" name="TextBox 1"/>
        <cdr:cNvSpPr txBox="1">
          <a:spLocks noChangeArrowheads="1"/>
        </cdr:cNvSpPr>
      </cdr:nvSpPr>
      <cdr:spPr>
        <a:xfrm>
          <a:off x="6962775" y="17430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0.92625</cdr:x>
      <cdr:y>0.56325</cdr:y>
    </cdr:from>
    <cdr:to>
      <cdr:x>0.99975</cdr:x>
      <cdr:y>0.628</cdr:y>
    </cdr:to>
    <cdr:sp>
      <cdr:nvSpPr>
        <cdr:cNvPr id="2" name="TextBox 2"/>
        <cdr:cNvSpPr txBox="1">
          <a:spLocks noChangeArrowheads="1"/>
        </cdr:cNvSpPr>
      </cdr:nvSpPr>
      <cdr:spPr>
        <a:xfrm>
          <a:off x="6962775" y="15716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0.0455</cdr:x>
      <cdr:y>0.56325</cdr:y>
    </cdr:from>
    <cdr:to>
      <cdr:x>0.1165</cdr:x>
      <cdr:y>0.628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15716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0.92625</cdr:x>
      <cdr:y>0.468</cdr:y>
    </cdr:from>
    <cdr:to>
      <cdr:x>0.99975</cdr:x>
      <cdr:y>0.53275</cdr:y>
    </cdr:to>
    <cdr:sp>
      <cdr:nvSpPr>
        <cdr:cNvPr id="4" name="TextBox 4"/>
        <cdr:cNvSpPr txBox="1">
          <a:spLocks noChangeArrowheads="1"/>
        </cdr:cNvSpPr>
      </cdr:nvSpPr>
      <cdr:spPr>
        <a:xfrm>
          <a:off x="6962775" y="13049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0.85375</cdr:x>
      <cdr:y>0.02475</cdr:y>
    </cdr:from>
    <cdr:to>
      <cdr:x>0.998</cdr:x>
      <cdr:y>0.10325</cdr:y>
    </cdr:to>
    <cdr:sp>
      <cdr:nvSpPr>
        <cdr:cNvPr id="5" name="TextBox 5"/>
        <cdr:cNvSpPr txBox="1">
          <a:spLocks noChangeArrowheads="1"/>
        </cdr:cNvSpPr>
      </cdr:nvSpPr>
      <cdr:spPr>
        <a:xfrm>
          <a:off x="641985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0.92625</cdr:x>
      <cdr:y>0.66875</cdr:y>
    </cdr:from>
    <cdr:to>
      <cdr:x>0.99975</cdr:x>
      <cdr:y>0.7335</cdr:y>
    </cdr:to>
    <cdr:sp>
      <cdr:nvSpPr>
        <cdr:cNvPr id="6" name="TextBox 6"/>
        <cdr:cNvSpPr txBox="1">
          <a:spLocks noChangeArrowheads="1"/>
        </cdr:cNvSpPr>
      </cdr:nvSpPr>
      <cdr:spPr>
        <a:xfrm>
          <a:off x="6962775" y="18573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0.95175</cdr:x>
      <cdr:y>0.58425</cdr:y>
    </cdr:from>
    <cdr:to>
      <cdr:x>1</cdr:x>
      <cdr:y>0.642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1638300"/>
          <a:ext cx="4953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
平成１６年
年</a:t>
          </a:r>
        </a:p>
      </cdr:txBody>
    </cdr:sp>
  </cdr:relSizeAnchor>
  <cdr:relSizeAnchor xmlns:cdr="http://schemas.openxmlformats.org/drawingml/2006/chartDrawing">
    <cdr:from>
      <cdr:x>0.944</cdr:x>
      <cdr:y>0.449</cdr:y>
    </cdr:from>
    <cdr:to>
      <cdr:x>1</cdr:x>
      <cdr:y>0.5135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257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0.0565</cdr:x>
      <cdr:y>0.58675</cdr:y>
    </cdr:from>
    <cdr:to>
      <cdr:x>0.12975</cdr:x>
      <cdr:y>0.65125</cdr:y>
    </cdr:to>
    <cdr:sp>
      <cdr:nvSpPr>
        <cdr:cNvPr id="3" name="TextBox 3"/>
        <cdr:cNvSpPr txBox="1">
          <a:spLocks noChangeArrowheads="1"/>
        </cdr:cNvSpPr>
      </cdr:nvSpPr>
      <cdr:spPr>
        <a:xfrm>
          <a:off x="419100" y="1647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0.944</cdr:x>
      <cdr:y>0.51675</cdr:y>
    </cdr:from>
    <cdr:to>
      <cdr:x>1</cdr:x>
      <cdr:y>0.58125</cdr:y>
    </cdr:to>
    <cdr:sp>
      <cdr:nvSpPr>
        <cdr:cNvPr id="4" name="TextBox 4"/>
        <cdr:cNvSpPr txBox="1">
          <a:spLocks noChangeArrowheads="1"/>
        </cdr:cNvSpPr>
      </cdr:nvSpPr>
      <cdr:spPr>
        <a:xfrm>
          <a:off x="7105650" y="14478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0.99975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34275" y="28003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0.021</cdr:y>
    </cdr:from>
    <cdr:to>
      <cdr:x>0.98875</cdr:x>
      <cdr:y>0.099</cdr:y>
    </cdr:to>
    <cdr:sp>
      <cdr:nvSpPr>
        <cdr:cNvPr id="6" name="TextBox 6"/>
        <cdr:cNvSpPr txBox="1">
          <a:spLocks noChangeArrowheads="1"/>
        </cdr:cNvSpPr>
      </cdr:nvSpPr>
      <cdr:spPr>
        <a:xfrm>
          <a:off x="6362700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</cdr:x>
      <cdr:y>0.38225</cdr:y>
    </cdr:from>
    <cdr:to>
      <cdr:x>1</cdr:x>
      <cdr:y>0.44675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0668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12</xdr:col>
      <xdr:colOff>571500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19050" y="28575"/>
        <a:ext cx="75247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2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104775</xdr:rowOff>
    </xdr:from>
    <xdr:to>
      <xdr:col>12</xdr:col>
      <xdr:colOff>561975</xdr:colOff>
      <xdr:row>63</xdr:row>
      <xdr:rowOff>76200</xdr:rowOff>
    </xdr:to>
    <xdr:graphicFrame>
      <xdr:nvGraphicFramePr>
        <xdr:cNvPr id="3" name="Chart 3"/>
        <xdr:cNvGraphicFramePr/>
      </xdr:nvGraphicFramePr>
      <xdr:xfrm>
        <a:off x="0" y="7277100"/>
        <a:ext cx="75342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0.92275</cdr:x>
      <cdr:y>0.6175</cdr:y>
    </cdr:from>
    <cdr:to>
      <cdr:x>0.99625</cdr:x>
      <cdr:y>0.6805</cdr:y>
    </cdr:to>
    <cdr:sp>
      <cdr:nvSpPr>
        <cdr:cNvPr id="1" name="TextBox 1"/>
        <cdr:cNvSpPr txBox="1">
          <a:spLocks noChangeArrowheads="1"/>
        </cdr:cNvSpPr>
      </cdr:nvSpPr>
      <cdr:spPr>
        <a:xfrm>
          <a:off x="6934200" y="17716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0.9265</cdr:x>
      <cdr:y>0.672</cdr:y>
    </cdr:from>
    <cdr:to>
      <cdr:x>1</cdr:x>
      <cdr:y>0.735</cdr:y>
    </cdr:to>
    <cdr:sp>
      <cdr:nvSpPr>
        <cdr:cNvPr id="3" name="TextBox 3"/>
        <cdr:cNvSpPr txBox="1">
          <a:spLocks noChangeArrowheads="1"/>
        </cdr:cNvSpPr>
      </cdr:nvSpPr>
      <cdr:spPr>
        <a:xfrm>
          <a:off x="6962775" y="1924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0.051</cdr:x>
      <cdr:y>0.58525</cdr:y>
    </cdr:from>
    <cdr:to>
      <cdr:x>0.13725</cdr:x>
      <cdr:y>0.64475</cdr:y>
    </cdr:to>
    <cdr:sp>
      <cdr:nvSpPr>
        <cdr:cNvPr id="4" name="TextBox 4"/>
        <cdr:cNvSpPr txBox="1">
          <a:spLocks noChangeArrowheads="1"/>
        </cdr:cNvSpPr>
      </cdr:nvSpPr>
      <cdr:spPr>
        <a:xfrm>
          <a:off x="381000" y="1676400"/>
          <a:ext cx="647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
</a:t>
          </a:r>
        </a:p>
      </cdr:txBody>
    </cdr:sp>
  </cdr:relSizeAnchor>
  <cdr:relSizeAnchor xmlns:cdr="http://schemas.openxmlformats.org/drawingml/2006/chartDrawing">
    <cdr:from>
      <cdr:x>0.917</cdr:x>
      <cdr:y>0.54275</cdr:y>
    </cdr:from>
    <cdr:to>
      <cdr:x>1</cdr:x>
      <cdr:y>0.619</cdr:y>
    </cdr:to>
    <cdr:sp>
      <cdr:nvSpPr>
        <cdr:cNvPr id="5" name="TextBox 5"/>
        <cdr:cNvSpPr txBox="1">
          <a:spLocks noChangeArrowheads="1"/>
        </cdr:cNvSpPr>
      </cdr:nvSpPr>
      <cdr:spPr>
        <a:xfrm>
          <a:off x="6886575" y="1552575"/>
          <a:ext cx="6286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0.856</cdr:x>
      <cdr:y>0</cdr:y>
    </cdr:from>
    <cdr:to>
      <cdr:x>1</cdr:x>
      <cdr:y>0.07625</cdr:y>
    </cdr:to>
    <cdr:sp>
      <cdr:nvSpPr>
        <cdr:cNvPr id="6" name="TextBox 6"/>
        <cdr:cNvSpPr txBox="1">
          <a:spLocks noChangeArrowheads="1"/>
        </cdr:cNvSpPr>
      </cdr:nvSpPr>
      <cdr:spPr>
        <a:xfrm>
          <a:off x="6429375" y="0"/>
          <a:ext cx="10858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0.92725</cdr:x>
      <cdr:y>0.481</cdr:y>
    </cdr:from>
    <cdr:to>
      <cdr:x>1</cdr:x>
      <cdr:y>0.544</cdr:y>
    </cdr:to>
    <cdr:sp>
      <cdr:nvSpPr>
        <cdr:cNvPr id="7" name="TextBox 7"/>
        <cdr:cNvSpPr txBox="1">
          <a:spLocks noChangeArrowheads="1"/>
        </cdr:cNvSpPr>
      </cdr:nvSpPr>
      <cdr:spPr>
        <a:xfrm>
          <a:off x="6962775" y="13811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</cdr:x>
      <cdr:y>0.5735</cdr:y>
    </cdr:from>
    <cdr:to>
      <cdr:x>0.98725</cdr:x>
      <cdr:y>0.6415</cdr:y>
    </cdr:to>
    <cdr:sp>
      <cdr:nvSpPr>
        <cdr:cNvPr id="1" name="TextBox 1"/>
        <cdr:cNvSpPr txBox="1">
          <a:spLocks noChangeArrowheads="1"/>
        </cdr:cNvSpPr>
      </cdr:nvSpPr>
      <cdr:spPr>
        <a:xfrm>
          <a:off x="6877050" y="15240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0.99825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479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0.914</cdr:x>
      <cdr:y>0.696</cdr:y>
    </cdr:from>
    <cdr:to>
      <cdr:x>0.98725</cdr:x>
      <cdr:y>0.764</cdr:y>
    </cdr:to>
    <cdr:sp>
      <cdr:nvSpPr>
        <cdr:cNvPr id="3" name="TextBox 4"/>
        <cdr:cNvSpPr txBox="1">
          <a:spLocks noChangeArrowheads="1"/>
        </cdr:cNvSpPr>
      </cdr:nvSpPr>
      <cdr:spPr>
        <a:xfrm>
          <a:off x="6877050" y="1847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0.0595</cdr:x>
      <cdr:y>0.54325</cdr:y>
    </cdr:from>
    <cdr:to>
      <cdr:x>0.13275</cdr:x>
      <cdr:y>0.61125</cdr:y>
    </cdr:to>
    <cdr:sp>
      <cdr:nvSpPr>
        <cdr:cNvPr id="4" name="TextBox 5"/>
        <cdr:cNvSpPr txBox="1">
          <a:spLocks noChangeArrowheads="1"/>
        </cdr:cNvSpPr>
      </cdr:nvSpPr>
      <cdr:spPr>
        <a:xfrm>
          <a:off x="447675" y="14382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0.826</cdr:x>
      <cdr:y>0</cdr:y>
    </cdr:from>
    <cdr:to>
      <cdr:x>0.97</cdr:x>
      <cdr:y>0.0825</cdr:y>
    </cdr:to>
    <cdr:sp>
      <cdr:nvSpPr>
        <cdr:cNvPr id="5" name="TextBox 6"/>
        <cdr:cNvSpPr txBox="1">
          <a:spLocks noChangeArrowheads="1"/>
        </cdr:cNvSpPr>
      </cdr:nvSpPr>
      <cdr:spPr>
        <a:xfrm>
          <a:off x="62198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0.914</cdr:x>
      <cdr:y>0.6295</cdr:y>
    </cdr:from>
    <cdr:to>
      <cdr:x>0.98725</cdr:x>
      <cdr:y>0.6975</cdr:y>
    </cdr:to>
    <cdr:sp>
      <cdr:nvSpPr>
        <cdr:cNvPr id="6" name="TextBox 7"/>
        <cdr:cNvSpPr txBox="1">
          <a:spLocks noChangeArrowheads="1"/>
        </cdr:cNvSpPr>
      </cdr:nvSpPr>
      <cdr:spPr>
        <a:xfrm>
          <a:off x="6877050" y="1666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0.91025</cdr:x>
      <cdr:y>0.5</cdr:y>
    </cdr:from>
    <cdr:to>
      <cdr:x>0.98725</cdr:x>
      <cdr:y>0.5865</cdr:y>
    </cdr:to>
    <cdr:sp>
      <cdr:nvSpPr>
        <cdr:cNvPr id="7" name="TextBox 8"/>
        <cdr:cNvSpPr txBox="1">
          <a:spLocks noChangeArrowheads="1"/>
        </cdr:cNvSpPr>
      </cdr:nvSpPr>
      <cdr:spPr>
        <a:xfrm>
          <a:off x="6858000" y="13239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２,０６０,９８５㎡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0.66175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085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平成１9年1月所管面積（1～3類）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0.94275</cdr:x>
      <cdr:y>0.67925</cdr:y>
    </cdr:from>
    <cdr:to>
      <cdr:x>1</cdr:x>
      <cdr:y>0.743</cdr:y>
    </cdr:to>
    <cdr:sp>
      <cdr:nvSpPr>
        <cdr:cNvPr id="1" name="TextBox 1"/>
        <cdr:cNvSpPr txBox="1">
          <a:spLocks noChangeArrowheads="1"/>
        </cdr:cNvSpPr>
      </cdr:nvSpPr>
      <cdr:spPr>
        <a:xfrm>
          <a:off x="7058025" y="1924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0.05825</cdr:x>
      <cdr:y>0.74775</cdr:y>
    </cdr:from>
    <cdr:to>
      <cdr:x>0.132</cdr:x>
      <cdr:y>0.8115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" y="21145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0.94275</cdr:x>
      <cdr:y>0.55025</cdr:y>
    </cdr:from>
    <cdr:to>
      <cdr:x>1</cdr:x>
      <cdr:y>0.614</cdr:y>
    </cdr:to>
    <cdr:sp>
      <cdr:nvSpPr>
        <cdr:cNvPr id="3" name="TextBox 3"/>
        <cdr:cNvSpPr txBox="1">
          <a:spLocks noChangeArrowheads="1"/>
        </cdr:cNvSpPr>
      </cdr:nvSpPr>
      <cdr:spPr>
        <a:xfrm>
          <a:off x="7058025" y="1552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0.94</cdr:x>
      <cdr:y>0.74525</cdr:y>
    </cdr:from>
    <cdr:to>
      <cdr:x>1</cdr:x>
      <cdr:y>0.809</cdr:y>
    </cdr:to>
    <cdr:sp>
      <cdr:nvSpPr>
        <cdr:cNvPr id="4" name="TextBox 4"/>
        <cdr:cNvSpPr txBox="1">
          <a:spLocks noChangeArrowheads="1"/>
        </cdr:cNvSpPr>
      </cdr:nvSpPr>
      <cdr:spPr>
        <a:xfrm>
          <a:off x="7029450" y="21145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86650" y="2838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0.86225</cdr:x>
      <cdr:y>0.03125</cdr:y>
    </cdr:from>
    <cdr:to>
      <cdr:x>1</cdr:x>
      <cdr:y>0.1085</cdr:y>
    </cdr:to>
    <cdr:sp>
      <cdr:nvSpPr>
        <cdr:cNvPr id="6" name="TextBox 6"/>
        <cdr:cNvSpPr txBox="1">
          <a:spLocks noChangeArrowheads="1"/>
        </cdr:cNvSpPr>
      </cdr:nvSpPr>
      <cdr:spPr>
        <a:xfrm>
          <a:off x="6448425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0.93625</cdr:x>
      <cdr:y>0.613</cdr:y>
    </cdr:from>
    <cdr:to>
      <cdr:x>1</cdr:x>
      <cdr:y>0.67675</cdr:y>
    </cdr:to>
    <cdr:sp>
      <cdr:nvSpPr>
        <cdr:cNvPr id="7" name="TextBox 7"/>
        <cdr:cNvSpPr txBox="1">
          <a:spLocks noChangeArrowheads="1"/>
        </cdr:cNvSpPr>
      </cdr:nvSpPr>
      <cdr:spPr>
        <a:xfrm>
          <a:off x="7000875" y="17335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12</xdr:col>
      <xdr:colOff>552450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4866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0.00725</cdr:y>
    </cdr:from>
    <cdr:to>
      <cdr:x>0.97425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6315075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0.93025</cdr:x>
      <cdr:y>0.59325</cdr:y>
    </cdr:from>
    <cdr:to>
      <cdr:x>1</cdr:x>
      <cdr:y>0.6595</cdr:y>
    </cdr:to>
    <cdr:sp>
      <cdr:nvSpPr>
        <cdr:cNvPr id="2" name="TextBox 2"/>
        <cdr:cNvSpPr txBox="1">
          <a:spLocks noChangeArrowheads="1"/>
        </cdr:cNvSpPr>
      </cdr:nvSpPr>
      <cdr:spPr>
        <a:xfrm>
          <a:off x="7067550" y="16192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0.93025</cdr:x>
      <cdr:y>0.7735</cdr:y>
    </cdr:from>
    <cdr:to>
      <cdr:x>1</cdr:x>
      <cdr:y>0.83975</cdr:y>
    </cdr:to>
    <cdr:sp>
      <cdr:nvSpPr>
        <cdr:cNvPr id="6" name="TextBox 6"/>
        <cdr:cNvSpPr txBox="1">
          <a:spLocks noChangeArrowheads="1"/>
        </cdr:cNvSpPr>
      </cdr:nvSpPr>
      <cdr:spPr>
        <a:xfrm>
          <a:off x="7067550" y="21050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0.93025</cdr:x>
      <cdr:y>0.65825</cdr:y>
    </cdr:from>
    <cdr:to>
      <cdr:x>1</cdr:x>
      <cdr:y>0.7245</cdr:y>
    </cdr:to>
    <cdr:sp>
      <cdr:nvSpPr>
        <cdr:cNvPr id="7" name="TextBox 7"/>
        <cdr:cNvSpPr txBox="1">
          <a:spLocks noChangeArrowheads="1"/>
        </cdr:cNvSpPr>
      </cdr:nvSpPr>
      <cdr:spPr>
        <a:xfrm>
          <a:off x="7067550" y="17907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0.0485</cdr:x>
      <cdr:y>0.688</cdr:y>
    </cdr:from>
    <cdr:to>
      <cdr:x>0.11625</cdr:x>
      <cdr:y>0.75425</cdr:y>
    </cdr:to>
    <cdr:sp>
      <cdr:nvSpPr>
        <cdr:cNvPr id="8" name="TextBox 8"/>
        <cdr:cNvSpPr txBox="1">
          <a:spLocks noChangeArrowheads="1"/>
        </cdr:cNvSpPr>
      </cdr:nvSpPr>
      <cdr:spPr>
        <a:xfrm>
          <a:off x="361950" y="18764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0.92725</cdr:x>
      <cdr:y>0.7085</cdr:y>
    </cdr:from>
    <cdr:to>
      <cdr:x>1</cdr:x>
      <cdr:y>0.77475</cdr:y>
    </cdr:to>
    <cdr:sp>
      <cdr:nvSpPr>
        <cdr:cNvPr id="9" name="TextBox 9"/>
        <cdr:cNvSpPr txBox="1">
          <a:spLocks noChangeArrowheads="1"/>
        </cdr:cNvSpPr>
      </cdr:nvSpPr>
      <cdr:spPr>
        <a:xfrm>
          <a:off x="7038975" y="1933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0.847</cdr:x>
      <cdr:y>0.00375</cdr:y>
    </cdr:from>
    <cdr:to>
      <cdr:x>0.98975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6429375" y="95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0.99975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</cdr:x>
      <cdr:y>0.6605</cdr:y>
    </cdr:from>
    <cdr:to>
      <cdr:x>0.99025</cdr:x>
      <cdr:y>0.72775</cdr:y>
    </cdr:to>
    <cdr:sp>
      <cdr:nvSpPr>
        <cdr:cNvPr id="4" name="TextBox 4"/>
        <cdr:cNvSpPr txBox="1">
          <a:spLocks noChangeArrowheads="1"/>
        </cdr:cNvSpPr>
      </cdr:nvSpPr>
      <cdr:spPr>
        <a:xfrm>
          <a:off x="6991350" y="17716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0.89475</cdr:x>
      <cdr:y>0.4815</cdr:y>
    </cdr:from>
    <cdr:to>
      <cdr:x>1</cdr:x>
      <cdr:y>0.54875</cdr:y>
    </cdr:to>
    <cdr:sp>
      <cdr:nvSpPr>
        <cdr:cNvPr id="5" name="TextBox 5"/>
        <cdr:cNvSpPr txBox="1">
          <a:spLocks noChangeArrowheads="1"/>
        </cdr:cNvSpPr>
      </cdr:nvSpPr>
      <cdr:spPr>
        <a:xfrm>
          <a:off x="6800850" y="1295400"/>
          <a:ext cx="800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
</a:t>
          </a:r>
        </a:p>
      </cdr:txBody>
    </cdr:sp>
  </cdr:relSizeAnchor>
  <cdr:relSizeAnchor xmlns:cdr="http://schemas.openxmlformats.org/drawingml/2006/chartDrawing">
    <cdr:from>
      <cdr:x>0.92</cdr:x>
      <cdr:y>0.5475</cdr:y>
    </cdr:from>
    <cdr:to>
      <cdr:x>0.99025</cdr:x>
      <cdr:y>0.61475</cdr:y>
    </cdr:to>
    <cdr:sp>
      <cdr:nvSpPr>
        <cdr:cNvPr id="6" name="TextBox 6"/>
        <cdr:cNvSpPr txBox="1">
          <a:spLocks noChangeArrowheads="1"/>
        </cdr:cNvSpPr>
      </cdr:nvSpPr>
      <cdr:spPr>
        <a:xfrm>
          <a:off x="6991350" y="14668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0.91725</cdr:x>
      <cdr:y>0.59525</cdr:y>
    </cdr:from>
    <cdr:to>
      <cdr:x>0.99</cdr:x>
      <cdr:y>0.6625</cdr:y>
    </cdr:to>
    <cdr:sp>
      <cdr:nvSpPr>
        <cdr:cNvPr id="7" name="TextBox 7"/>
        <cdr:cNvSpPr txBox="1">
          <a:spLocks noChangeArrowheads="1"/>
        </cdr:cNvSpPr>
      </cdr:nvSpPr>
      <cdr:spPr>
        <a:xfrm>
          <a:off x="6962775" y="16002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  <cdr:relSizeAnchor xmlns:cdr="http://schemas.openxmlformats.org/drawingml/2006/chartDrawing">
    <cdr:from>
      <cdr:x>0.048</cdr:x>
      <cdr:y>0.57625</cdr:y>
    </cdr:from>
    <cdr:to>
      <cdr:x>0.1445</cdr:x>
      <cdr:y>0.6605</cdr:y>
    </cdr:to>
    <cdr:sp>
      <cdr:nvSpPr>
        <cdr:cNvPr id="8" name="TextBox 8"/>
        <cdr:cNvSpPr txBox="1">
          <a:spLocks noChangeArrowheads="1"/>
        </cdr:cNvSpPr>
      </cdr:nvSpPr>
      <cdr:spPr>
        <a:xfrm>
          <a:off x="361950" y="1552575"/>
          <a:ext cx="733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0.856</cdr:x>
      <cdr:y>0.03225</cdr:y>
    </cdr:from>
    <cdr:to>
      <cdr:x>0.99875</cdr:x>
      <cdr:y>0.11175</cdr:y>
    </cdr:to>
    <cdr:sp>
      <cdr:nvSpPr>
        <cdr:cNvPr id="1" name="TextBox 1"/>
        <cdr:cNvSpPr txBox="1">
          <a:spLocks noChangeArrowheads="1"/>
        </cdr:cNvSpPr>
      </cdr:nvSpPr>
      <cdr:spPr>
        <a:xfrm>
          <a:off x="6505575" y="857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0.93075</cdr:x>
      <cdr:y>0.61825</cdr:y>
    </cdr:from>
    <cdr:to>
      <cdr:x>1</cdr:x>
      <cdr:y>0.67025</cdr:y>
    </cdr:to>
    <cdr:sp>
      <cdr:nvSpPr>
        <cdr:cNvPr id="2" name="TextBox 2"/>
        <cdr:cNvSpPr txBox="1">
          <a:spLocks noChangeArrowheads="1"/>
        </cdr:cNvSpPr>
      </cdr:nvSpPr>
      <cdr:spPr>
        <a:xfrm>
          <a:off x="7077075" y="1695450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0.945</cdr:x>
      <cdr:y>0.7295</cdr:y>
    </cdr:from>
    <cdr:to>
      <cdr:x>1</cdr:x>
      <cdr:y>0.79525</cdr:y>
    </cdr:to>
    <cdr:sp>
      <cdr:nvSpPr>
        <cdr:cNvPr id="4" name="TextBox 4"/>
        <cdr:cNvSpPr txBox="1">
          <a:spLocks noChangeArrowheads="1"/>
        </cdr:cNvSpPr>
      </cdr:nvSpPr>
      <cdr:spPr>
        <a:xfrm>
          <a:off x="7191375" y="20002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0.94975</cdr:x>
      <cdr:y>0.6605</cdr:y>
    </cdr:from>
    <cdr:to>
      <cdr:x>1</cdr:x>
      <cdr:y>0.72625</cdr:y>
    </cdr:to>
    <cdr:sp>
      <cdr:nvSpPr>
        <cdr:cNvPr id="5" name="TextBox 5"/>
        <cdr:cNvSpPr txBox="1">
          <a:spLocks noChangeArrowheads="1"/>
        </cdr:cNvSpPr>
      </cdr:nvSpPr>
      <cdr:spPr>
        <a:xfrm>
          <a:off x="7219950" y="18097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0.05125</cdr:x>
      <cdr:y>0.73025</cdr:y>
    </cdr:from>
    <cdr:to>
      <cdr:x>0.11875</cdr:x>
      <cdr:y>0.796</cdr:y>
    </cdr:to>
    <cdr:sp>
      <cdr:nvSpPr>
        <cdr:cNvPr id="6" name="TextBox 6"/>
        <cdr:cNvSpPr txBox="1">
          <a:spLocks noChangeArrowheads="1"/>
        </cdr:cNvSpPr>
      </cdr:nvSpPr>
      <cdr:spPr>
        <a:xfrm>
          <a:off x="381000" y="20097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0.945</cdr:x>
      <cdr:y>0.81</cdr:y>
    </cdr:from>
    <cdr:to>
      <cdr:x>1</cdr:x>
      <cdr:y>0.87575</cdr:y>
    </cdr:to>
    <cdr:sp>
      <cdr:nvSpPr>
        <cdr:cNvPr id="7" name="TextBox 7"/>
        <cdr:cNvSpPr txBox="1">
          <a:spLocks noChangeArrowheads="1"/>
        </cdr:cNvSpPr>
      </cdr:nvSpPr>
      <cdr:spPr>
        <a:xfrm>
          <a:off x="7191375" y="22288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76200</xdr:rowOff>
    </xdr:from>
    <xdr:to>
      <xdr:col>12</xdr:col>
      <xdr:colOff>628650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0" y="36385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0.92325</cdr:x>
      <cdr:y>0.613</cdr:y>
    </cdr:from>
    <cdr:to>
      <cdr:x>0.99375</cdr:x>
      <cdr:y>0.68025</cdr:y>
    </cdr:to>
    <cdr:sp>
      <cdr:nvSpPr>
        <cdr:cNvPr id="1" name="TextBox 1"/>
        <cdr:cNvSpPr txBox="1">
          <a:spLocks noChangeArrowheads="1"/>
        </cdr:cNvSpPr>
      </cdr:nvSpPr>
      <cdr:spPr>
        <a:xfrm>
          <a:off x="6981825" y="16478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
</a:t>
          </a:r>
        </a:p>
      </cdr:txBody>
    </cdr:sp>
  </cdr:relSizeAnchor>
  <cdr:relSizeAnchor xmlns:cdr="http://schemas.openxmlformats.org/drawingml/2006/chartDrawing">
    <cdr:from>
      <cdr:x>0.056</cdr:x>
      <cdr:y>0.71</cdr:y>
    </cdr:from>
    <cdr:to>
      <cdr:x>0.1265</cdr:x>
      <cdr:y>0.77725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" y="19050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0.92975</cdr:x>
      <cdr:y>0.74475</cdr:y>
    </cdr:from>
    <cdr:to>
      <cdr:x>1</cdr:x>
      <cdr:y>0.812</cdr:y>
    </cdr:to>
    <cdr:sp>
      <cdr:nvSpPr>
        <cdr:cNvPr id="3" name="TextBox 3"/>
        <cdr:cNvSpPr txBox="1">
          <a:spLocks noChangeArrowheads="1"/>
        </cdr:cNvSpPr>
      </cdr:nvSpPr>
      <cdr:spPr>
        <a:xfrm>
          <a:off x="7029450" y="20002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0.92325</cdr:x>
      <cdr:y>0.6785</cdr:y>
    </cdr:from>
    <cdr:to>
      <cdr:x>0.99375</cdr:x>
      <cdr:y>0.74575</cdr:y>
    </cdr:to>
    <cdr:sp>
      <cdr:nvSpPr>
        <cdr:cNvPr id="4" name="TextBox 4"/>
        <cdr:cNvSpPr txBox="1">
          <a:spLocks noChangeArrowheads="1"/>
        </cdr:cNvSpPr>
      </cdr:nvSpPr>
      <cdr:spPr>
        <a:xfrm>
          <a:off x="6981825" y="18288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0.862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6515100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0.92325</cdr:x>
      <cdr:y>0.5475</cdr:y>
    </cdr:from>
    <cdr:to>
      <cdr:x>0.99375</cdr:x>
      <cdr:y>0.61475</cdr:y>
    </cdr:to>
    <cdr:sp>
      <cdr:nvSpPr>
        <cdr:cNvPr id="7" name="TextBox 7"/>
        <cdr:cNvSpPr txBox="1">
          <a:spLocks noChangeArrowheads="1"/>
        </cdr:cNvSpPr>
      </cdr:nvSpPr>
      <cdr:spPr>
        <a:xfrm>
          <a:off x="6981825" y="14668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0.84175</cdr:x>
      <cdr:y>0.02575</cdr:y>
    </cdr:from>
    <cdr:to>
      <cdr:x>0.986</cdr:x>
      <cdr:y>0.10725</cdr:y>
    </cdr:to>
    <cdr:sp>
      <cdr:nvSpPr>
        <cdr:cNvPr id="1" name="TextBox 1"/>
        <cdr:cNvSpPr txBox="1">
          <a:spLocks noChangeArrowheads="1"/>
        </cdr:cNvSpPr>
      </cdr:nvSpPr>
      <cdr:spPr>
        <a:xfrm>
          <a:off x="6324600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0.90525</cdr:x>
      <cdr:y>0.718</cdr:y>
    </cdr:from>
    <cdr:to>
      <cdr:x>1</cdr:x>
      <cdr:y>0.764</cdr:y>
    </cdr:to>
    <cdr:sp>
      <cdr:nvSpPr>
        <cdr:cNvPr id="2" name="TextBox 2"/>
        <cdr:cNvSpPr txBox="1">
          <a:spLocks noChangeArrowheads="1"/>
        </cdr:cNvSpPr>
      </cdr:nvSpPr>
      <cdr:spPr>
        <a:xfrm>
          <a:off x="6810375" y="1924050"/>
          <a:ext cx="7143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0.0645</cdr:x>
      <cdr:y>0.7165</cdr:y>
    </cdr:from>
    <cdr:to>
      <cdr:x>0.1355</cdr:x>
      <cdr:y>0.784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" y="19240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0.9275</cdr:x>
      <cdr:y>0.76575</cdr:y>
    </cdr:from>
    <cdr:to>
      <cdr:x>1</cdr:x>
      <cdr:y>0.83325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20478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0.922</cdr:x>
      <cdr:y>0.5895</cdr:y>
    </cdr:from>
    <cdr:to>
      <cdr:x>0.993</cdr:x>
      <cdr:y>0.657</cdr:y>
    </cdr:to>
    <cdr:sp>
      <cdr:nvSpPr>
        <cdr:cNvPr id="5" name="TextBox 5"/>
        <cdr:cNvSpPr txBox="1">
          <a:spLocks noChangeArrowheads="1"/>
        </cdr:cNvSpPr>
      </cdr:nvSpPr>
      <cdr:spPr>
        <a:xfrm>
          <a:off x="6934200" y="15811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0.922</cdr:x>
      <cdr:y>0.65575</cdr:y>
    </cdr:from>
    <cdr:to>
      <cdr:x>0.993</cdr:x>
      <cdr:y>0.72325</cdr:y>
    </cdr:to>
    <cdr:sp>
      <cdr:nvSpPr>
        <cdr:cNvPr id="7" name="TextBox 7"/>
        <cdr:cNvSpPr txBox="1">
          <a:spLocks noChangeArrowheads="1"/>
        </cdr:cNvSpPr>
      </cdr:nvSpPr>
      <cdr:spPr>
        <a:xfrm>
          <a:off x="6934200" y="17526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</cdr:x>
      <cdr:y>0.0105</cdr:y>
    </cdr:from>
    <cdr:to>
      <cdr:x>1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6229350" y="28575"/>
          <a:ext cx="14097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0.95525</cdr:x>
      <cdr:y>0.6355</cdr:y>
    </cdr:from>
    <cdr:to>
      <cdr:x>1</cdr:x>
      <cdr:y>0.70025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17716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0.95525</cdr:x>
      <cdr:y>0.81675</cdr:y>
    </cdr:from>
    <cdr:to>
      <cdr:x>1</cdr:x>
      <cdr:y>0.8815</cdr:y>
    </cdr:to>
    <cdr:sp>
      <cdr:nvSpPr>
        <cdr:cNvPr id="4" name="TextBox 4"/>
        <cdr:cNvSpPr txBox="1">
          <a:spLocks noChangeArrowheads="1"/>
        </cdr:cNvSpPr>
      </cdr:nvSpPr>
      <cdr:spPr>
        <a:xfrm>
          <a:off x="7191375" y="22764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
</a:t>
          </a:r>
        </a:p>
      </cdr:txBody>
    </cdr:sp>
  </cdr:relSizeAnchor>
  <cdr:relSizeAnchor xmlns:cdr="http://schemas.openxmlformats.org/drawingml/2006/chartDrawing">
    <cdr:from>
      <cdr:x>0.0525</cdr:x>
      <cdr:y>0.7805</cdr:y>
    </cdr:from>
    <cdr:to>
      <cdr:x>0.12825</cdr:x>
      <cdr:y>0.835</cdr:y>
    </cdr:to>
    <cdr:sp>
      <cdr:nvSpPr>
        <cdr:cNvPr id="5" name="TextBox 5"/>
        <cdr:cNvSpPr txBox="1">
          <a:spLocks noChangeArrowheads="1"/>
        </cdr:cNvSpPr>
      </cdr:nvSpPr>
      <cdr:spPr>
        <a:xfrm>
          <a:off x="390525" y="2171700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0.95525</cdr:x>
      <cdr:y>0.76425</cdr:y>
    </cdr:from>
    <cdr:to>
      <cdr:x>1</cdr:x>
      <cdr:y>0.829</cdr:y>
    </cdr:to>
    <cdr:sp>
      <cdr:nvSpPr>
        <cdr:cNvPr id="6" name="TextBox 6"/>
        <cdr:cNvSpPr txBox="1">
          <a:spLocks noChangeArrowheads="1"/>
        </cdr:cNvSpPr>
      </cdr:nvSpPr>
      <cdr:spPr>
        <a:xfrm>
          <a:off x="7191375" y="21240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0.95525</cdr:x>
      <cdr:y>0.7075</cdr:y>
    </cdr:from>
    <cdr:to>
      <cdr:x>1</cdr:x>
      <cdr:y>0.77225</cdr:y>
    </cdr:to>
    <cdr:sp>
      <cdr:nvSpPr>
        <cdr:cNvPr id="7" name="TextBox 7"/>
        <cdr:cNvSpPr txBox="1">
          <a:spLocks noChangeArrowheads="1"/>
        </cdr:cNvSpPr>
      </cdr:nvSpPr>
      <cdr:spPr>
        <a:xfrm>
          <a:off x="7191375" y="19716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9525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628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0.9305</cdr:x>
      <cdr:y>0.4625</cdr:y>
    </cdr:from>
    <cdr:to>
      <cdr:x>1</cdr:x>
      <cdr:y>0.5285</cdr:y>
    </cdr:to>
    <cdr:sp>
      <cdr:nvSpPr>
        <cdr:cNvPr id="1" name="TextBox 1"/>
        <cdr:cNvSpPr txBox="1">
          <a:spLocks noChangeArrowheads="1"/>
        </cdr:cNvSpPr>
      </cdr:nvSpPr>
      <cdr:spPr>
        <a:xfrm>
          <a:off x="7077075" y="12668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0.9315</cdr:x>
      <cdr:y>0.674</cdr:y>
    </cdr:from>
    <cdr:to>
      <cdr:x>1</cdr:x>
      <cdr:y>0.7365</cdr:y>
    </cdr:to>
    <cdr:sp>
      <cdr:nvSpPr>
        <cdr:cNvPr id="3" name="TextBox 3"/>
        <cdr:cNvSpPr txBox="1">
          <a:spLocks noChangeArrowheads="1"/>
        </cdr:cNvSpPr>
      </cdr:nvSpPr>
      <cdr:spPr>
        <a:xfrm>
          <a:off x="7086600" y="184785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0.9315</cdr:x>
      <cdr:y>0.602</cdr:y>
    </cdr:from>
    <cdr:to>
      <cdr:x>1</cdr:x>
      <cdr:y>0.675</cdr:y>
    </cdr:to>
    <cdr:sp>
      <cdr:nvSpPr>
        <cdr:cNvPr id="4" name="TextBox 4"/>
        <cdr:cNvSpPr txBox="1">
          <a:spLocks noChangeArrowheads="1"/>
        </cdr:cNvSpPr>
      </cdr:nvSpPr>
      <cdr:spPr>
        <a:xfrm>
          <a:off x="7086600" y="1647825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　
</a:t>
          </a:r>
        </a:p>
      </cdr:txBody>
    </cdr:sp>
  </cdr:relSizeAnchor>
  <cdr:relSizeAnchor xmlns:cdr="http://schemas.openxmlformats.org/drawingml/2006/chartDrawing">
    <cdr:from>
      <cdr:x>0.03325</cdr:x>
      <cdr:y>0.534</cdr:y>
    </cdr:from>
    <cdr:to>
      <cdr:x>0.10575</cdr:x>
      <cdr:y>0.6</cdr:y>
    </cdr:to>
    <cdr:sp>
      <cdr:nvSpPr>
        <cdr:cNvPr id="5" name="TextBox 5"/>
        <cdr:cNvSpPr txBox="1">
          <a:spLocks noChangeArrowheads="1"/>
        </cdr:cNvSpPr>
      </cdr:nvSpPr>
      <cdr:spPr>
        <a:xfrm>
          <a:off x="247650" y="14573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0.891</cdr:x>
      <cdr:y>1</cdr:y>
    </cdr:from>
    <cdr:to>
      <cdr:x>0.901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6772275" y="274320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0.84025</cdr:x>
      <cdr:y>0</cdr:y>
    </cdr:from>
    <cdr:to>
      <cdr:x>0.983</cdr:x>
      <cdr:y>0.07975</cdr:y>
    </cdr:to>
    <cdr:sp>
      <cdr:nvSpPr>
        <cdr:cNvPr id="7" name="TextBox 7"/>
        <cdr:cNvSpPr txBox="1">
          <a:spLocks noChangeArrowheads="1"/>
        </cdr:cNvSpPr>
      </cdr:nvSpPr>
      <cdr:spPr>
        <a:xfrm>
          <a:off x="63912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0.9305</cdr:x>
      <cdr:y>0.534</cdr:y>
    </cdr:from>
    <cdr:to>
      <cdr:x>1</cdr:x>
      <cdr:y>0.6</cdr:y>
    </cdr:to>
    <cdr:sp>
      <cdr:nvSpPr>
        <cdr:cNvPr id="8" name="TextBox 8"/>
        <cdr:cNvSpPr txBox="1">
          <a:spLocks noChangeArrowheads="1"/>
        </cdr:cNvSpPr>
      </cdr:nvSpPr>
      <cdr:spPr>
        <a:xfrm>
          <a:off x="7077075" y="14573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0.44125</cdr:y>
    </cdr:from>
    <cdr:to>
      <cdr:x>1</cdr:x>
      <cdr:y>0.50675</cdr:y>
    </cdr:to>
    <cdr:sp>
      <cdr:nvSpPr>
        <cdr:cNvPr id="1" name="TextBox 1"/>
        <cdr:cNvSpPr txBox="1">
          <a:spLocks noChangeArrowheads="1"/>
        </cdr:cNvSpPr>
      </cdr:nvSpPr>
      <cdr:spPr>
        <a:xfrm>
          <a:off x="7058025" y="12096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622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0.9305</cdr:x>
      <cdr:y>0.64425</cdr:y>
    </cdr:from>
    <cdr:to>
      <cdr:x>1</cdr:x>
      <cdr:y>0.70975</cdr:y>
    </cdr:to>
    <cdr:sp>
      <cdr:nvSpPr>
        <cdr:cNvPr id="3" name="TextBox 3"/>
        <cdr:cNvSpPr txBox="1">
          <a:spLocks noChangeArrowheads="1"/>
        </cdr:cNvSpPr>
      </cdr:nvSpPr>
      <cdr:spPr>
        <a:xfrm>
          <a:off x="7077075" y="17716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0.04175</cdr:x>
      <cdr:y>0.58025</cdr:y>
    </cdr:from>
    <cdr:to>
      <cdr:x>0.11425</cdr:x>
      <cdr:y>0.64575</cdr:y>
    </cdr:to>
    <cdr:sp>
      <cdr:nvSpPr>
        <cdr:cNvPr id="4" name="TextBox 4"/>
        <cdr:cNvSpPr txBox="1">
          <a:spLocks noChangeArrowheads="1"/>
        </cdr:cNvSpPr>
      </cdr:nvSpPr>
      <cdr:spPr>
        <a:xfrm>
          <a:off x="314325" y="16002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0.9305</cdr:x>
      <cdr:y>0.51575</cdr:y>
    </cdr:from>
    <cdr:to>
      <cdr:x>1</cdr:x>
      <cdr:y>0.58125</cdr:y>
    </cdr:to>
    <cdr:sp>
      <cdr:nvSpPr>
        <cdr:cNvPr id="5" name="TextBox 5"/>
        <cdr:cNvSpPr txBox="1">
          <a:spLocks noChangeArrowheads="1"/>
        </cdr:cNvSpPr>
      </cdr:nvSpPr>
      <cdr:spPr>
        <a:xfrm>
          <a:off x="7077075" y="14192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0.839</cdr:x>
      <cdr:y>0.01775</cdr:y>
    </cdr:from>
    <cdr:to>
      <cdr:x>0.98175</cdr:x>
      <cdr:y>0.097</cdr:y>
    </cdr:to>
    <cdr:sp>
      <cdr:nvSpPr>
        <cdr:cNvPr id="6" name="TextBox 6"/>
        <cdr:cNvSpPr txBox="1">
          <a:spLocks noChangeArrowheads="1"/>
        </cdr:cNvSpPr>
      </cdr:nvSpPr>
      <cdr:spPr>
        <a:xfrm>
          <a:off x="6381750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0.9305</cdr:x>
      <cdr:y>0.58025</cdr:y>
    </cdr:from>
    <cdr:to>
      <cdr:x>1</cdr:x>
      <cdr:y>0.64575</cdr:y>
    </cdr:to>
    <cdr:sp>
      <cdr:nvSpPr>
        <cdr:cNvPr id="7" name="TextBox 7"/>
        <cdr:cNvSpPr txBox="1">
          <a:spLocks noChangeArrowheads="1"/>
        </cdr:cNvSpPr>
      </cdr:nvSpPr>
      <cdr:spPr>
        <a:xfrm>
          <a:off x="7077075" y="16002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0.46475</cdr:y>
    </cdr:from>
    <cdr:to>
      <cdr:x>1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7181850" y="1295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0.877</cdr:x>
      <cdr:y>0.2995</cdr:y>
    </cdr:from>
    <cdr:to>
      <cdr:x>0.9745</cdr:x>
      <cdr:y>0.36425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00" y="83820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0.94775</cdr:x>
      <cdr:y>0.562</cdr:y>
    </cdr:from>
    <cdr:to>
      <cdr:x>1</cdr:x>
      <cdr:y>0.62675</cdr:y>
    </cdr:to>
    <cdr:sp>
      <cdr:nvSpPr>
        <cdr:cNvPr id="3" name="TextBox 3"/>
        <cdr:cNvSpPr txBox="1">
          <a:spLocks noChangeArrowheads="1"/>
        </cdr:cNvSpPr>
      </cdr:nvSpPr>
      <cdr:spPr>
        <a:xfrm>
          <a:off x="7210425" y="15716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0.05725</cdr:x>
      <cdr:y>0.48925</cdr:y>
    </cdr:from>
    <cdr:to>
      <cdr:x>0.12725</cdr:x>
      <cdr:y>0.554</cdr:y>
    </cdr:to>
    <cdr:sp>
      <cdr:nvSpPr>
        <cdr:cNvPr id="4" name="TextBox 4"/>
        <cdr:cNvSpPr txBox="1">
          <a:spLocks noChangeArrowheads="1"/>
        </cdr:cNvSpPr>
      </cdr:nvSpPr>
      <cdr:spPr>
        <a:xfrm>
          <a:off x="428625" y="13620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0.94475</cdr:x>
      <cdr:y>0.22825</cdr:y>
    </cdr:from>
    <cdr:to>
      <cdr:x>1</cdr:x>
      <cdr:y>0.293</cdr:y>
    </cdr:to>
    <cdr:sp>
      <cdr:nvSpPr>
        <cdr:cNvPr id="5" name="TextBox 5"/>
        <cdr:cNvSpPr txBox="1">
          <a:spLocks noChangeArrowheads="1"/>
        </cdr:cNvSpPr>
      </cdr:nvSpPr>
      <cdr:spPr>
        <a:xfrm>
          <a:off x="7181850" y="6381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0.8695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66103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0.94475</cdr:x>
      <cdr:y>0.349</cdr:y>
    </cdr:from>
    <cdr:to>
      <cdr:x>1</cdr:x>
      <cdr:y>0.41375</cdr:y>
    </cdr:to>
    <cdr:sp>
      <cdr:nvSpPr>
        <cdr:cNvPr id="7" name="TextBox 7"/>
        <cdr:cNvSpPr txBox="1">
          <a:spLocks noChangeArrowheads="1"/>
        </cdr:cNvSpPr>
      </cdr:nvSpPr>
      <cdr:spPr>
        <a:xfrm>
          <a:off x="7181850" y="9715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7610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66675</xdr:rowOff>
    </xdr:from>
    <xdr:to>
      <xdr:col>12</xdr:col>
      <xdr:colOff>609600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38550"/>
        <a:ext cx="76104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0.9325</cdr:x>
      <cdr:y>0.34725</cdr:y>
    </cdr:from>
    <cdr:to>
      <cdr:x>1</cdr:x>
      <cdr:y>0.412</cdr:y>
    </cdr:to>
    <cdr:sp>
      <cdr:nvSpPr>
        <cdr:cNvPr id="1" name="TextBox 1"/>
        <cdr:cNvSpPr txBox="1">
          <a:spLocks noChangeArrowheads="1"/>
        </cdr:cNvSpPr>
      </cdr:nvSpPr>
      <cdr:spPr>
        <a:xfrm>
          <a:off x="7038975" y="9715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0.92675</cdr:x>
      <cdr:y>0.41075</cdr:y>
    </cdr:from>
    <cdr:to>
      <cdr:x>1</cdr:x>
      <cdr:y>0.4755</cdr:y>
    </cdr:to>
    <cdr:sp>
      <cdr:nvSpPr>
        <cdr:cNvPr id="2" name="TextBox 2"/>
        <cdr:cNvSpPr txBox="1">
          <a:spLocks noChangeArrowheads="1"/>
        </cdr:cNvSpPr>
      </cdr:nvSpPr>
      <cdr:spPr>
        <a:xfrm>
          <a:off x="6991350" y="11430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0.045</cdr:x>
      <cdr:y>0.3265</cdr:y>
    </cdr:from>
    <cdr:to>
      <cdr:x>0.1155</cdr:x>
      <cdr:y>0.39125</cdr:y>
    </cdr:to>
    <cdr:sp>
      <cdr:nvSpPr>
        <cdr:cNvPr id="3" name="TextBox 3"/>
        <cdr:cNvSpPr txBox="1">
          <a:spLocks noChangeArrowheads="1"/>
        </cdr:cNvSpPr>
      </cdr:nvSpPr>
      <cdr:spPr>
        <a:xfrm>
          <a:off x="333375" y="9048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0.92675</cdr:x>
      <cdr:y>0.2245</cdr:y>
    </cdr:from>
    <cdr:to>
      <cdr:x>1</cdr:x>
      <cdr:y>0.28575</cdr:y>
    </cdr:to>
    <cdr:sp>
      <cdr:nvSpPr>
        <cdr:cNvPr id="4" name="TextBox 4"/>
        <cdr:cNvSpPr txBox="1">
          <a:spLocks noChangeArrowheads="1"/>
        </cdr:cNvSpPr>
      </cdr:nvSpPr>
      <cdr:spPr>
        <a:xfrm>
          <a:off x="6991350" y="628650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0.00325</cdr:y>
    </cdr:from>
    <cdr:to>
      <cdr:x>0.98075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631507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0.9325</cdr:x>
      <cdr:y>0.28375</cdr:y>
    </cdr:from>
    <cdr:to>
      <cdr:x>1</cdr:x>
      <cdr:y>0.3485</cdr:y>
    </cdr:to>
    <cdr:sp>
      <cdr:nvSpPr>
        <cdr:cNvPr id="7" name="TextBox 7"/>
        <cdr:cNvSpPr txBox="1">
          <a:spLocks noChangeArrowheads="1"/>
        </cdr:cNvSpPr>
      </cdr:nvSpPr>
      <cdr:spPr>
        <a:xfrm>
          <a:off x="7038975" y="7905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0.92775</cdr:x>
      <cdr:y>0.54425</cdr:y>
    </cdr:from>
    <cdr:to>
      <cdr:x>1</cdr:x>
      <cdr:y>0.61225</cdr:y>
    </cdr:to>
    <cdr:sp>
      <cdr:nvSpPr>
        <cdr:cNvPr id="1" name="TextBox 1"/>
        <cdr:cNvSpPr txBox="1">
          <a:spLocks noChangeArrowheads="1"/>
        </cdr:cNvSpPr>
      </cdr:nvSpPr>
      <cdr:spPr>
        <a:xfrm>
          <a:off x="7000875" y="14382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平成１６年</a:t>
          </a:r>
        </a:p>
      </cdr:txBody>
    </cdr:sp>
  </cdr:relSizeAnchor>
  <cdr:relSizeAnchor xmlns:cdr="http://schemas.openxmlformats.org/drawingml/2006/chartDrawing">
    <cdr:from>
      <cdr:x>0.93225</cdr:x>
      <cdr:y>0.61075</cdr:y>
    </cdr:from>
    <cdr:to>
      <cdr:x>1</cdr:x>
      <cdr:y>0.67875</cdr:y>
    </cdr:to>
    <cdr:sp>
      <cdr:nvSpPr>
        <cdr:cNvPr id="2" name="TextBox 2"/>
        <cdr:cNvSpPr txBox="1">
          <a:spLocks noChangeArrowheads="1"/>
        </cdr:cNvSpPr>
      </cdr:nvSpPr>
      <cdr:spPr>
        <a:xfrm>
          <a:off x="7038975" y="16192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  <cdr:relSizeAnchor xmlns:cdr="http://schemas.openxmlformats.org/drawingml/2006/chartDrawing">
    <cdr:from>
      <cdr:x>0.92775</cdr:x>
      <cdr:y>0.47375</cdr:y>
    </cdr:from>
    <cdr:to>
      <cdr:x>1</cdr:x>
      <cdr:y>0.5525</cdr:y>
    </cdr:to>
    <cdr:sp>
      <cdr:nvSpPr>
        <cdr:cNvPr id="3" name="TextBox 3"/>
        <cdr:cNvSpPr txBox="1">
          <a:spLocks noChangeArrowheads="1"/>
        </cdr:cNvSpPr>
      </cdr:nvSpPr>
      <cdr:spPr>
        <a:xfrm>
          <a:off x="7000875" y="1257300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平成１８年</a:t>
          </a:r>
        </a:p>
      </cdr:txBody>
    </cdr:sp>
  </cdr:relSizeAnchor>
  <cdr:relSizeAnchor xmlns:cdr="http://schemas.openxmlformats.org/drawingml/2006/chartDrawing">
    <cdr:from>
      <cdr:x>0.0495</cdr:x>
      <cdr:y>0.50375</cdr:y>
    </cdr:from>
    <cdr:to>
      <cdr:x>0.12</cdr:x>
      <cdr:y>0.57175</cdr:y>
    </cdr:to>
    <cdr:sp>
      <cdr:nvSpPr>
        <cdr:cNvPr id="4" name="TextBox 4"/>
        <cdr:cNvSpPr txBox="1">
          <a:spLocks noChangeArrowheads="1"/>
        </cdr:cNvSpPr>
      </cdr:nvSpPr>
      <cdr:spPr>
        <a:xfrm>
          <a:off x="371475" y="13335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平成1９年</a:t>
          </a:r>
        </a:p>
      </cdr:txBody>
    </cdr:sp>
  </cdr:relSizeAnchor>
  <cdr:relSizeAnchor xmlns:cdr="http://schemas.openxmlformats.org/drawingml/2006/chartDrawing">
    <cdr:from>
      <cdr:x>0.93225</cdr:x>
      <cdr:y>0.678</cdr:y>
    </cdr:from>
    <cdr:to>
      <cdr:x>1</cdr:x>
      <cdr:y>0.746</cdr:y>
    </cdr:to>
    <cdr:sp>
      <cdr:nvSpPr>
        <cdr:cNvPr id="5" name="TextBox 5"/>
        <cdr:cNvSpPr txBox="1">
          <a:spLocks noChangeArrowheads="1"/>
        </cdr:cNvSpPr>
      </cdr:nvSpPr>
      <cdr:spPr>
        <a:xfrm>
          <a:off x="7038975" y="180022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平成1５年</a:t>
          </a:r>
        </a:p>
      </cdr:txBody>
    </cdr:sp>
  </cdr:relSizeAnchor>
  <cdr:relSizeAnchor xmlns:cdr="http://schemas.openxmlformats.org/drawingml/2006/chartDrawing">
    <cdr:from>
      <cdr:x>0.822</cdr:x>
      <cdr:y>0.01425</cdr:y>
    </cdr:from>
    <cdr:to>
      <cdr:x>0.96575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6200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0.94925</cdr:x>
      <cdr:y>0.413</cdr:y>
    </cdr:from>
    <cdr:to>
      <cdr:x>1</cdr:x>
      <cdr:y>0.47725</cdr:y>
    </cdr:to>
    <cdr:sp>
      <cdr:nvSpPr>
        <cdr:cNvPr id="1" name="TextBox 1"/>
        <cdr:cNvSpPr txBox="1">
          <a:spLocks noChangeArrowheads="1"/>
        </cdr:cNvSpPr>
      </cdr:nvSpPr>
      <cdr:spPr>
        <a:xfrm>
          <a:off x="7172325" y="11620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平成1６年</a:t>
          </a:r>
        </a:p>
      </cdr:txBody>
    </cdr:sp>
  </cdr:relSizeAnchor>
  <cdr:relSizeAnchor xmlns:cdr="http://schemas.openxmlformats.org/drawingml/2006/chartDrawing">
    <cdr:from>
      <cdr:x>0.94425</cdr:x>
      <cdr:y>0.53575</cdr:y>
    </cdr:from>
    <cdr:to>
      <cdr:x>1</cdr:x>
      <cdr:y>0.6</cdr:y>
    </cdr:to>
    <cdr:sp>
      <cdr:nvSpPr>
        <cdr:cNvPr id="2" name="TextBox 2"/>
        <cdr:cNvSpPr txBox="1">
          <a:spLocks noChangeArrowheads="1"/>
        </cdr:cNvSpPr>
      </cdr:nvSpPr>
      <cdr:spPr>
        <a:xfrm>
          <a:off x="7134225" y="15049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平成１５年</a:t>
          </a:r>
        </a:p>
      </cdr:txBody>
    </cdr:sp>
  </cdr:relSizeAnchor>
  <cdr:relSizeAnchor xmlns:cdr="http://schemas.openxmlformats.org/drawingml/2006/chartDrawing">
    <cdr:from>
      <cdr:x>0.03825</cdr:x>
      <cdr:y>0.45</cdr:y>
    </cdr:from>
    <cdr:to>
      <cdr:x>0.10625</cdr:x>
      <cdr:y>0.51425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12668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0.94725</cdr:x>
      <cdr:y>0.23125</cdr:y>
    </cdr:from>
    <cdr:to>
      <cdr:x>1</cdr:x>
      <cdr:y>0.2955</cdr:y>
    </cdr:to>
    <cdr:sp>
      <cdr:nvSpPr>
        <cdr:cNvPr id="4" name="TextBox 4"/>
        <cdr:cNvSpPr txBox="1">
          <a:spLocks noChangeArrowheads="1"/>
        </cdr:cNvSpPr>
      </cdr:nvSpPr>
      <cdr:spPr>
        <a:xfrm>
          <a:off x="7162800" y="6477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平成1８年</a:t>
          </a:r>
        </a:p>
      </cdr:txBody>
    </cdr:sp>
  </cdr:relSizeAnchor>
  <cdr:relSizeAnchor xmlns:cdr="http://schemas.openxmlformats.org/drawingml/2006/chartDrawing">
    <cdr:from>
      <cdr:x>0.94925</cdr:x>
      <cdr:y>0.34625</cdr:y>
    </cdr:from>
    <cdr:to>
      <cdr:x>1</cdr:x>
      <cdr:y>0.4105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9715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平成1７年</a:t>
          </a:r>
        </a:p>
      </cdr:txBody>
    </cdr:sp>
  </cdr:relSizeAnchor>
  <cdr:relSizeAnchor xmlns:cdr="http://schemas.openxmlformats.org/drawingml/2006/chartDrawing">
    <cdr:from>
      <cdr:x>0.869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65627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0.0105</cdr:y>
    </cdr:from>
    <cdr:to>
      <cdr:x>1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7496175" y="28575"/>
          <a:ext cx="96202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0.82475</cdr:x>
      <cdr:y>0.0105</cdr:y>
    </cdr:from>
    <cdr:to>
      <cdr:x>0.9695</cdr:x>
      <cdr:y>0.089</cdr:y>
    </cdr:to>
    <cdr:sp>
      <cdr:nvSpPr>
        <cdr:cNvPr id="2" name="TextBox 2"/>
        <cdr:cNvSpPr txBox="1">
          <a:spLocks noChangeArrowheads="1"/>
        </cdr:cNvSpPr>
      </cdr:nvSpPr>
      <cdr:spPr>
        <a:xfrm>
          <a:off x="618172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0.9165</cdr:x>
      <cdr:y>0.5245</cdr:y>
    </cdr:from>
    <cdr:to>
      <cdr:x>0.985</cdr:x>
      <cdr:y>0.58925</cdr:y>
    </cdr:to>
    <cdr:sp>
      <cdr:nvSpPr>
        <cdr:cNvPr id="3" name="TextBox 3"/>
        <cdr:cNvSpPr txBox="1">
          <a:spLocks noChangeArrowheads="1"/>
        </cdr:cNvSpPr>
      </cdr:nvSpPr>
      <cdr:spPr>
        <a:xfrm>
          <a:off x="6867525" y="14573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0.964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0.775</cdr:y>
    </cdr:from>
    <cdr:to>
      <cdr:x>0.9915</cdr:x>
      <cdr:y>0.83975</cdr:y>
    </cdr:to>
    <cdr:sp>
      <cdr:nvSpPr>
        <cdr:cNvPr id="5" name="TextBox 5"/>
        <cdr:cNvSpPr txBox="1">
          <a:spLocks noChangeArrowheads="1"/>
        </cdr:cNvSpPr>
      </cdr:nvSpPr>
      <cdr:spPr>
        <a:xfrm>
          <a:off x="6915150" y="21621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0.04125</cdr:x>
      <cdr:y>0.694</cdr:y>
    </cdr:from>
    <cdr:to>
      <cdr:x>0.10975</cdr:x>
      <cdr:y>0.75875</cdr:y>
    </cdr:to>
    <cdr:sp>
      <cdr:nvSpPr>
        <cdr:cNvPr id="6" name="TextBox 6"/>
        <cdr:cNvSpPr txBox="1">
          <a:spLocks noChangeArrowheads="1"/>
        </cdr:cNvSpPr>
      </cdr:nvSpPr>
      <cdr:spPr>
        <a:xfrm>
          <a:off x="304800" y="19335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0.9165</cdr:x>
      <cdr:y>0.67625</cdr:y>
    </cdr:from>
    <cdr:to>
      <cdr:x>0.985</cdr:x>
      <cdr:y>0.741</cdr:y>
    </cdr:to>
    <cdr:sp>
      <cdr:nvSpPr>
        <cdr:cNvPr id="7" name="TextBox 7"/>
        <cdr:cNvSpPr txBox="1">
          <a:spLocks noChangeArrowheads="1"/>
        </cdr:cNvSpPr>
      </cdr:nvSpPr>
      <cdr:spPr>
        <a:xfrm>
          <a:off x="6867525" y="18859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0.9165</cdr:x>
      <cdr:y>0.6125</cdr:y>
    </cdr:from>
    <cdr:to>
      <cdr:x>0.985</cdr:x>
      <cdr:y>0.67725</cdr:y>
    </cdr:to>
    <cdr:sp>
      <cdr:nvSpPr>
        <cdr:cNvPr id="8" name="TextBox 8"/>
        <cdr:cNvSpPr txBox="1">
          <a:spLocks noChangeArrowheads="1"/>
        </cdr:cNvSpPr>
      </cdr:nvSpPr>
      <cdr:spPr>
        <a:xfrm>
          <a:off x="6867525" y="17049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0.8325</cdr:x>
      <cdr:y>0</cdr:y>
    </cdr:from>
    <cdr:to>
      <cdr:x>0.989</cdr:x>
      <cdr:y>0.07225</cdr:y>
    </cdr:to>
    <cdr:sp>
      <cdr:nvSpPr>
        <cdr:cNvPr id="1" name="TextBox 1"/>
        <cdr:cNvSpPr txBox="1">
          <a:spLocks noChangeArrowheads="1"/>
        </cdr:cNvSpPr>
      </cdr:nvSpPr>
      <cdr:spPr>
        <a:xfrm>
          <a:off x="6229350" y="0"/>
          <a:ext cx="1171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0.9305</cdr:x>
      <cdr:y>0.608</cdr:y>
    </cdr:from>
    <cdr:to>
      <cdr:x>0.99925</cdr:x>
      <cdr:y>0.67025</cdr:y>
    </cdr:to>
    <cdr:sp>
      <cdr:nvSpPr>
        <cdr:cNvPr id="2" name="TextBox 2"/>
        <cdr:cNvSpPr txBox="1">
          <a:spLocks noChangeArrowheads="1"/>
        </cdr:cNvSpPr>
      </cdr:nvSpPr>
      <cdr:spPr>
        <a:xfrm>
          <a:off x="6962775" y="17621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486650" y="2905125"/>
          <a:ext cx="485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0.9295</cdr:x>
      <cdr:y>0.76</cdr:y>
    </cdr:from>
    <cdr:to>
      <cdr:x>0.99825</cdr:x>
      <cdr:y>0.82225</cdr:y>
    </cdr:to>
    <cdr:sp>
      <cdr:nvSpPr>
        <cdr:cNvPr id="4" name="TextBox 4"/>
        <cdr:cNvSpPr txBox="1">
          <a:spLocks noChangeArrowheads="1"/>
        </cdr:cNvSpPr>
      </cdr:nvSpPr>
      <cdr:spPr>
        <a:xfrm>
          <a:off x="6953250" y="22002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0.9295</cdr:x>
      <cdr:y>0.6995</cdr:y>
    </cdr:from>
    <cdr:to>
      <cdr:x>0.99825</cdr:x>
      <cdr:y>0.76175</cdr:y>
    </cdr:to>
    <cdr:sp>
      <cdr:nvSpPr>
        <cdr:cNvPr id="5" name="TextBox 5"/>
        <cdr:cNvSpPr txBox="1">
          <a:spLocks noChangeArrowheads="1"/>
        </cdr:cNvSpPr>
      </cdr:nvSpPr>
      <cdr:spPr>
        <a:xfrm>
          <a:off x="6953250" y="20288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0.057</cdr:x>
      <cdr:y>0.79175</cdr:y>
    </cdr:from>
    <cdr:to>
      <cdr:x>0.12575</cdr:x>
      <cdr:y>0.854</cdr:y>
    </cdr:to>
    <cdr:sp>
      <cdr:nvSpPr>
        <cdr:cNvPr id="6" name="TextBox 6"/>
        <cdr:cNvSpPr txBox="1">
          <a:spLocks noChangeArrowheads="1"/>
        </cdr:cNvSpPr>
      </cdr:nvSpPr>
      <cdr:spPr>
        <a:xfrm>
          <a:off x="419100" y="22955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0.9295</cdr:x>
      <cdr:y>0.652</cdr:y>
    </cdr:from>
    <cdr:to>
      <cdr:x>0.99825</cdr:x>
      <cdr:y>0.698</cdr:y>
    </cdr:to>
    <cdr:sp>
      <cdr:nvSpPr>
        <cdr:cNvPr id="7" name="TextBox 7"/>
        <cdr:cNvSpPr txBox="1">
          <a:spLocks noChangeArrowheads="1"/>
        </cdr:cNvSpPr>
      </cdr:nvSpPr>
      <cdr:spPr>
        <a:xfrm>
          <a:off x="6953250" y="1885950"/>
          <a:ext cx="514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0.8215</cdr:x>
      <cdr:y>0.0395</cdr:y>
    </cdr:from>
    <cdr:to>
      <cdr:x>0.998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104775"/>
          <a:ext cx="132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会
</a:t>
          </a:r>
        </a:p>
      </cdr:txBody>
    </cdr:sp>
  </cdr:relSizeAnchor>
  <cdr:relSizeAnchor xmlns:cdr="http://schemas.openxmlformats.org/drawingml/2006/chartDrawing">
    <cdr:from>
      <cdr:x>0.948</cdr:x>
      <cdr:y>0.607</cdr:y>
    </cdr:from>
    <cdr:to>
      <cdr:x>1</cdr:x>
      <cdr:y>0.67325</cdr:y>
    </cdr:to>
    <cdr:sp>
      <cdr:nvSpPr>
        <cdr:cNvPr id="2" name="TextBox 2"/>
        <cdr:cNvSpPr txBox="1">
          <a:spLocks noChangeArrowheads="1"/>
        </cdr:cNvSpPr>
      </cdr:nvSpPr>
      <cdr:spPr>
        <a:xfrm>
          <a:off x="7105650" y="16573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0.948</cdr:x>
      <cdr:y>0.67625</cdr:y>
    </cdr:from>
    <cdr:to>
      <cdr:x>1</cdr:x>
      <cdr:y>0.7425</cdr:y>
    </cdr:to>
    <cdr:sp>
      <cdr:nvSpPr>
        <cdr:cNvPr id="3" name="TextBox 3"/>
        <cdr:cNvSpPr txBox="1">
          <a:spLocks noChangeArrowheads="1"/>
        </cdr:cNvSpPr>
      </cdr:nvSpPr>
      <cdr:spPr>
        <a:xfrm>
          <a:off x="7105650" y="184785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496175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</cdr:x>
      <cdr:y>0.685</cdr:y>
    </cdr:from>
    <cdr:to>
      <cdr:x>0.1125</cdr:x>
      <cdr:y>0.75125</cdr:y>
    </cdr:to>
    <cdr:sp>
      <cdr:nvSpPr>
        <cdr:cNvPr id="5" name="TextBox 5"/>
        <cdr:cNvSpPr txBox="1">
          <a:spLocks noChangeArrowheads="1"/>
        </cdr:cNvSpPr>
      </cdr:nvSpPr>
      <cdr:spPr>
        <a:xfrm>
          <a:off x="323850" y="1866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0.948</cdr:x>
      <cdr:y>0.47575</cdr:y>
    </cdr:from>
    <cdr:to>
      <cdr:x>1</cdr:x>
      <cdr:y>0.542</cdr:y>
    </cdr:to>
    <cdr:sp>
      <cdr:nvSpPr>
        <cdr:cNvPr id="6" name="TextBox 6"/>
        <cdr:cNvSpPr txBox="1">
          <a:spLocks noChangeArrowheads="1"/>
        </cdr:cNvSpPr>
      </cdr:nvSpPr>
      <cdr:spPr>
        <a:xfrm>
          <a:off x="7105650" y="1295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0.948</cdr:x>
      <cdr:y>0.541</cdr:y>
    </cdr:from>
    <cdr:to>
      <cdr:x>1</cdr:x>
      <cdr:y>0.60725</cdr:y>
    </cdr:to>
    <cdr:sp>
      <cdr:nvSpPr>
        <cdr:cNvPr id="7" name="TextBox 7"/>
        <cdr:cNvSpPr txBox="1">
          <a:spLocks noChangeArrowheads="1"/>
        </cdr:cNvSpPr>
      </cdr:nvSpPr>
      <cdr:spPr>
        <a:xfrm>
          <a:off x="7105650" y="14763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12</xdr:col>
      <xdr:colOff>542925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0" y="3838575"/>
        <a:ext cx="74961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19050</xdr:rowOff>
    </xdr:from>
    <xdr:to>
      <xdr:col>12</xdr:col>
      <xdr:colOff>533400</xdr:colOff>
      <xdr:row>23</xdr:row>
      <xdr:rowOff>76200</xdr:rowOff>
    </xdr:to>
    <xdr:graphicFrame>
      <xdr:nvGraphicFramePr>
        <xdr:cNvPr id="2" name="Chart 2"/>
        <xdr:cNvGraphicFramePr/>
      </xdr:nvGraphicFramePr>
      <xdr:xfrm>
        <a:off x="0" y="19050"/>
        <a:ext cx="74866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28575</xdr:rowOff>
    </xdr:from>
    <xdr:to>
      <xdr:col>12</xdr:col>
      <xdr:colOff>542925</xdr:colOff>
      <xdr:row>83</xdr:row>
      <xdr:rowOff>38100</xdr:rowOff>
    </xdr:to>
    <xdr:graphicFrame>
      <xdr:nvGraphicFramePr>
        <xdr:cNvPr id="3" name="Chart 3"/>
        <xdr:cNvGraphicFramePr/>
      </xdr:nvGraphicFramePr>
      <xdr:xfrm>
        <a:off x="0" y="7591425"/>
        <a:ext cx="74961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93" customWidth="1"/>
    <col min="2" max="2" width="7.25390625" style="340" customWidth="1"/>
    <col min="3" max="3" width="9.625" style="299" customWidth="1"/>
    <col min="4" max="4" width="9.00390625" style="293" customWidth="1"/>
    <col min="5" max="5" width="20.00390625" style="293" bestFit="1" customWidth="1"/>
    <col min="6" max="6" width="18.625" style="293" customWidth="1"/>
    <col min="7" max="7" width="7.75390625" style="293" customWidth="1"/>
    <col min="8" max="8" width="2.375" style="293" customWidth="1"/>
    <col min="9" max="9" width="7.75390625" style="293" customWidth="1"/>
    <col min="10" max="16384" width="9.00390625" style="293" customWidth="1"/>
  </cols>
  <sheetData>
    <row r="1" spans="1:8" ht="21" customHeight="1">
      <c r="A1" s="289"/>
      <c r="B1" s="319"/>
      <c r="C1" s="291"/>
      <c r="D1" s="290"/>
      <c r="E1" s="290"/>
      <c r="F1" s="290"/>
      <c r="G1" s="290"/>
      <c r="H1" s="292"/>
    </row>
    <row r="2" spans="1:8" ht="24">
      <c r="A2" s="429" t="s">
        <v>182</v>
      </c>
      <c r="B2" s="430"/>
      <c r="C2" s="430"/>
      <c r="D2" s="430"/>
      <c r="E2" s="430"/>
      <c r="F2" s="430"/>
      <c r="G2" s="430"/>
      <c r="H2" s="431"/>
    </row>
    <row r="3" spans="1:8" ht="30" customHeight="1">
      <c r="A3" s="432" t="s">
        <v>230</v>
      </c>
      <c r="B3" s="430"/>
      <c r="C3" s="430"/>
      <c r="D3" s="430"/>
      <c r="E3" s="430"/>
      <c r="F3" s="430"/>
      <c r="G3" s="430"/>
      <c r="H3" s="431"/>
    </row>
    <row r="4" spans="1:8" ht="17.25">
      <c r="A4" s="163"/>
      <c r="B4" s="320"/>
      <c r="C4" s="295"/>
      <c r="D4" s="42"/>
      <c r="E4" s="42"/>
      <c r="F4" s="42"/>
      <c r="G4" s="42"/>
      <c r="H4" s="296"/>
    </row>
    <row r="5" spans="1:8" ht="17.25">
      <c r="A5" s="351"/>
      <c r="B5" s="352"/>
      <c r="C5" s="352"/>
      <c r="D5" s="352"/>
      <c r="E5" s="352"/>
      <c r="F5" s="352"/>
      <c r="G5" s="352"/>
      <c r="H5" s="353"/>
    </row>
    <row r="6" spans="1:8" ht="23.25" customHeight="1">
      <c r="A6" s="347"/>
      <c r="B6" s="349" t="s">
        <v>197</v>
      </c>
      <c r="C6" s="348"/>
      <c r="D6" s="350" t="s">
        <v>198</v>
      </c>
      <c r="E6" s="350"/>
      <c r="F6" s="294"/>
      <c r="G6" s="294"/>
      <c r="H6" s="296"/>
    </row>
    <row r="7" spans="1:8" s="304" customFormat="1" ht="16.5" customHeight="1">
      <c r="A7" s="300"/>
      <c r="B7" s="321">
        <v>1</v>
      </c>
      <c r="C7" s="311"/>
      <c r="D7" s="294" t="s">
        <v>178</v>
      </c>
      <c r="E7" s="294"/>
      <c r="F7" s="294"/>
      <c r="G7" s="302"/>
      <c r="H7" s="303"/>
    </row>
    <row r="8" spans="1:8" s="304" customFormat="1" ht="16.5" customHeight="1">
      <c r="A8" s="300"/>
      <c r="B8" s="322"/>
      <c r="C8" s="311"/>
      <c r="D8" s="294"/>
      <c r="E8" s="294"/>
      <c r="F8" s="294"/>
      <c r="G8" s="294"/>
      <c r="H8" s="303"/>
    </row>
    <row r="9" spans="1:8" s="304" customFormat="1" ht="16.5" customHeight="1">
      <c r="A9" s="300"/>
      <c r="B9" s="323">
        <v>2</v>
      </c>
      <c r="C9" s="311"/>
      <c r="D9" s="294" t="s">
        <v>179</v>
      </c>
      <c r="E9" s="294"/>
      <c r="F9" s="294"/>
      <c r="G9" s="302"/>
      <c r="H9" s="303"/>
    </row>
    <row r="10" spans="1:8" s="304" customFormat="1" ht="16.5" customHeight="1">
      <c r="A10" s="300"/>
      <c r="B10" s="322"/>
      <c r="C10" s="311"/>
      <c r="D10" s="294"/>
      <c r="E10" s="294"/>
      <c r="F10" s="294"/>
      <c r="G10" s="294"/>
      <c r="H10" s="303"/>
    </row>
    <row r="11" spans="1:8" s="304" customFormat="1" ht="16.5" customHeight="1">
      <c r="A11" s="300"/>
      <c r="B11" s="324">
        <v>3</v>
      </c>
      <c r="C11" s="311"/>
      <c r="D11" s="294" t="s">
        <v>180</v>
      </c>
      <c r="E11" s="294"/>
      <c r="F11" s="294"/>
      <c r="G11" s="302"/>
      <c r="H11" s="303"/>
    </row>
    <row r="12" spans="1:8" s="304" customFormat="1" ht="16.5" customHeight="1">
      <c r="A12" s="300"/>
      <c r="B12" s="322"/>
      <c r="C12" s="311"/>
      <c r="D12" s="294"/>
      <c r="E12" s="294"/>
      <c r="F12" s="294"/>
      <c r="G12" s="294"/>
      <c r="H12" s="303"/>
    </row>
    <row r="13" spans="1:8" s="304" customFormat="1" ht="16.5" customHeight="1">
      <c r="A13" s="300"/>
      <c r="B13" s="325">
        <v>4</v>
      </c>
      <c r="C13" s="311"/>
      <c r="D13" s="294" t="s">
        <v>181</v>
      </c>
      <c r="E13" s="294"/>
      <c r="F13" s="294"/>
      <c r="G13" s="302"/>
      <c r="H13" s="303"/>
    </row>
    <row r="14" spans="1:8" s="304" customFormat="1" ht="16.5" customHeight="1">
      <c r="A14" s="300"/>
      <c r="B14" s="322" t="s">
        <v>90</v>
      </c>
      <c r="C14" s="311"/>
      <c r="D14" s="294"/>
      <c r="E14" s="294"/>
      <c r="F14" s="294"/>
      <c r="G14" s="294"/>
      <c r="H14" s="303"/>
    </row>
    <row r="15" spans="1:8" s="304" customFormat="1" ht="16.5" customHeight="1">
      <c r="A15" s="300"/>
      <c r="B15" s="326">
        <v>5</v>
      </c>
      <c r="C15" s="315"/>
      <c r="D15" s="294" t="s">
        <v>184</v>
      </c>
      <c r="E15" s="294"/>
      <c r="F15" s="294"/>
      <c r="G15" s="302"/>
      <c r="H15" s="303"/>
    </row>
    <row r="16" spans="1:8" s="304" customFormat="1" ht="16.5" customHeight="1">
      <c r="A16" s="300"/>
      <c r="B16" s="322"/>
      <c r="C16" s="311"/>
      <c r="D16" s="294"/>
      <c r="E16" s="294"/>
      <c r="F16" s="294"/>
      <c r="G16" s="294"/>
      <c r="H16" s="303"/>
    </row>
    <row r="17" spans="1:8" s="304" customFormat="1" ht="16.5" customHeight="1">
      <c r="A17" s="300"/>
      <c r="B17" s="327">
        <v>6</v>
      </c>
      <c r="C17" s="311"/>
      <c r="D17" s="294" t="s">
        <v>185</v>
      </c>
      <c r="E17" s="294"/>
      <c r="F17" s="294"/>
      <c r="G17" s="294"/>
      <c r="H17" s="303"/>
    </row>
    <row r="18" spans="1:8" s="304" customFormat="1" ht="16.5" customHeight="1">
      <c r="A18" s="300"/>
      <c r="B18" s="322"/>
      <c r="C18" s="311"/>
      <c r="D18" s="294"/>
      <c r="E18" s="294"/>
      <c r="F18" s="294"/>
      <c r="G18" s="294"/>
      <c r="H18" s="303"/>
    </row>
    <row r="19" spans="1:8" s="304" customFormat="1" ht="16.5" customHeight="1">
      <c r="A19" s="300"/>
      <c r="B19" s="328">
        <v>7</v>
      </c>
      <c r="C19" s="311"/>
      <c r="D19" s="294" t="s">
        <v>186</v>
      </c>
      <c r="E19" s="294"/>
      <c r="F19" s="294"/>
      <c r="G19" s="294"/>
      <c r="H19" s="303"/>
    </row>
    <row r="20" spans="1:8" s="304" customFormat="1" ht="16.5" customHeight="1">
      <c r="A20" s="300"/>
      <c r="B20" s="322"/>
      <c r="C20" s="311"/>
      <c r="D20" s="294"/>
      <c r="E20" s="294"/>
      <c r="F20" s="294"/>
      <c r="G20" s="294"/>
      <c r="H20" s="303"/>
    </row>
    <row r="21" spans="1:8" s="304" customFormat="1" ht="16.5" customHeight="1">
      <c r="A21" s="300"/>
      <c r="B21" s="329">
        <v>8</v>
      </c>
      <c r="C21" s="311"/>
      <c r="D21" s="294" t="s">
        <v>183</v>
      </c>
      <c r="E21" s="294"/>
      <c r="F21" s="294"/>
      <c r="G21" s="294"/>
      <c r="H21" s="303"/>
    </row>
    <row r="22" spans="1:8" s="304" customFormat="1" ht="16.5" customHeight="1">
      <c r="A22" s="300"/>
      <c r="B22" s="322"/>
      <c r="C22" s="311"/>
      <c r="D22" s="294"/>
      <c r="E22" s="294"/>
      <c r="F22" s="294"/>
      <c r="G22" s="294"/>
      <c r="H22" s="303"/>
    </row>
    <row r="23" spans="1:8" s="304" customFormat="1" ht="16.5" customHeight="1">
      <c r="A23" s="300"/>
      <c r="B23" s="330">
        <v>9</v>
      </c>
      <c r="C23" s="311"/>
      <c r="D23" s="294" t="s">
        <v>187</v>
      </c>
      <c r="E23" s="294"/>
      <c r="F23" s="294"/>
      <c r="G23" s="294"/>
      <c r="H23" s="303"/>
    </row>
    <row r="24" spans="1:8" s="304" customFormat="1" ht="16.5" customHeight="1">
      <c r="A24" s="300"/>
      <c r="B24" s="322"/>
      <c r="C24" s="311"/>
      <c r="D24" s="294"/>
      <c r="E24" s="294"/>
      <c r="F24" s="294"/>
      <c r="G24" s="294"/>
      <c r="H24" s="303"/>
    </row>
    <row r="25" spans="1:8" s="304" customFormat="1" ht="16.5" customHeight="1">
      <c r="A25" s="300"/>
      <c r="B25" s="331">
        <v>10</v>
      </c>
      <c r="C25" s="311"/>
      <c r="D25" s="294" t="s">
        <v>188</v>
      </c>
      <c r="E25" s="294"/>
      <c r="F25" s="294"/>
      <c r="G25" s="294"/>
      <c r="H25" s="303"/>
    </row>
    <row r="26" spans="1:8" s="304" customFormat="1" ht="16.5" customHeight="1">
      <c r="A26" s="300"/>
      <c r="B26" s="322"/>
      <c r="C26" s="311"/>
      <c r="D26" s="294"/>
      <c r="E26" s="294"/>
      <c r="F26" s="294"/>
      <c r="G26" s="294"/>
      <c r="H26" s="303"/>
    </row>
    <row r="27" spans="1:8" s="304" customFormat="1" ht="16.5" customHeight="1">
      <c r="A27" s="300"/>
      <c r="B27" s="332">
        <v>11</v>
      </c>
      <c r="C27" s="311"/>
      <c r="D27" s="294" t="s">
        <v>189</v>
      </c>
      <c r="E27" s="294"/>
      <c r="F27" s="294"/>
      <c r="G27" s="294"/>
      <c r="H27" s="303"/>
    </row>
    <row r="28" spans="1:8" s="304" customFormat="1" ht="16.5" customHeight="1">
      <c r="A28" s="300"/>
      <c r="B28" s="322"/>
      <c r="C28" s="311"/>
      <c r="D28" s="294"/>
      <c r="E28" s="294"/>
      <c r="F28" s="294"/>
      <c r="G28" s="294"/>
      <c r="H28" s="303"/>
    </row>
    <row r="29" spans="1:8" s="304" customFormat="1" ht="16.5" customHeight="1">
      <c r="A29" s="300"/>
      <c r="B29" s="334">
        <v>12</v>
      </c>
      <c r="C29" s="311"/>
      <c r="D29" s="294" t="s">
        <v>190</v>
      </c>
      <c r="E29" s="294"/>
      <c r="F29" s="294"/>
      <c r="G29" s="294"/>
      <c r="H29" s="303"/>
    </row>
    <row r="30" spans="1:8" s="304" customFormat="1" ht="16.5" customHeight="1">
      <c r="A30" s="305"/>
      <c r="B30" s="333"/>
      <c r="C30" s="316"/>
      <c r="D30" s="306"/>
      <c r="E30" s="306"/>
      <c r="F30" s="306"/>
      <c r="G30" s="306"/>
      <c r="H30" s="307"/>
    </row>
    <row r="31" spans="1:8" s="304" customFormat="1" ht="16.5" customHeight="1">
      <c r="A31" s="300"/>
      <c r="B31" s="341">
        <v>13</v>
      </c>
      <c r="C31" s="317"/>
      <c r="D31" s="294" t="s">
        <v>191</v>
      </c>
      <c r="E31" s="294"/>
      <c r="F31" s="294"/>
      <c r="G31" s="294"/>
      <c r="H31" s="303"/>
    </row>
    <row r="32" spans="1:8" s="304" customFormat="1" ht="16.5" customHeight="1">
      <c r="A32" s="300"/>
      <c r="B32" s="322"/>
      <c r="C32" s="311"/>
      <c r="D32" s="294"/>
      <c r="E32" s="294"/>
      <c r="F32" s="294"/>
      <c r="G32" s="294"/>
      <c r="H32" s="303"/>
    </row>
    <row r="33" spans="1:8" s="304" customFormat="1" ht="16.5" customHeight="1">
      <c r="A33" s="300"/>
      <c r="B33" s="335">
        <v>14</v>
      </c>
      <c r="C33" s="311"/>
      <c r="D33" s="294" t="s">
        <v>192</v>
      </c>
      <c r="E33" s="294"/>
      <c r="F33" s="294"/>
      <c r="G33" s="294"/>
      <c r="H33" s="303"/>
    </row>
    <row r="34" spans="1:8" s="304" customFormat="1" ht="16.5" customHeight="1">
      <c r="A34" s="308"/>
      <c r="B34" s="322"/>
      <c r="C34" s="311"/>
      <c r="D34" s="309"/>
      <c r="E34" s="309"/>
      <c r="F34" s="309"/>
      <c r="G34" s="309"/>
      <c r="H34" s="310"/>
    </row>
    <row r="35" spans="1:8" s="304" customFormat="1" ht="16.5" customHeight="1">
      <c r="A35" s="312"/>
      <c r="B35" s="336">
        <v>15</v>
      </c>
      <c r="C35" s="311"/>
      <c r="D35" s="313" t="s">
        <v>195</v>
      </c>
      <c r="E35" s="313" t="s">
        <v>196</v>
      </c>
      <c r="F35" s="313"/>
      <c r="G35" s="313"/>
      <c r="H35" s="314"/>
    </row>
    <row r="36" spans="1:8" s="304" customFormat="1" ht="16.5" customHeight="1">
      <c r="A36" s="308"/>
      <c r="B36" s="337"/>
      <c r="C36" s="318"/>
      <c r="D36" s="309"/>
      <c r="E36" s="309"/>
      <c r="F36" s="309"/>
      <c r="G36" s="309"/>
      <c r="H36" s="310"/>
    </row>
    <row r="37" spans="1:8" s="304" customFormat="1" ht="16.5" customHeight="1">
      <c r="A37" s="300"/>
      <c r="B37" s="338">
        <v>16</v>
      </c>
      <c r="C37" s="317"/>
      <c r="D37" s="294" t="s">
        <v>193</v>
      </c>
      <c r="E37" s="294"/>
      <c r="F37" s="294"/>
      <c r="G37" s="294"/>
      <c r="H37" s="303"/>
    </row>
    <row r="38" spans="1:8" s="304" customFormat="1" ht="16.5" customHeight="1">
      <c r="A38" s="300"/>
      <c r="B38" s="322"/>
      <c r="C38" s="311"/>
      <c r="D38" s="294"/>
      <c r="E38" s="294"/>
      <c r="F38" s="294"/>
      <c r="G38" s="294"/>
      <c r="H38" s="303"/>
    </row>
    <row r="39" spans="1:8" s="304" customFormat="1" ht="16.5" customHeight="1">
      <c r="A39" s="300"/>
      <c r="B39" s="339">
        <v>17</v>
      </c>
      <c r="C39" s="317"/>
      <c r="D39" s="294" t="s">
        <v>194</v>
      </c>
      <c r="E39" s="294"/>
      <c r="F39" s="294"/>
      <c r="G39" s="294"/>
      <c r="H39" s="303"/>
    </row>
    <row r="40" spans="1:8" s="304" customFormat="1" ht="16.5" customHeight="1">
      <c r="A40" s="300"/>
      <c r="B40" s="339"/>
      <c r="C40" s="317"/>
      <c r="D40" s="294"/>
      <c r="E40" s="294"/>
      <c r="F40" s="294"/>
      <c r="G40" s="294"/>
      <c r="H40" s="303"/>
    </row>
    <row r="41" spans="1:8" s="304" customFormat="1" ht="16.5" customHeight="1">
      <c r="A41" s="300"/>
      <c r="B41" s="322"/>
      <c r="C41" s="301"/>
      <c r="D41" s="294"/>
      <c r="E41" s="294"/>
      <c r="F41" s="294"/>
      <c r="G41" s="294"/>
      <c r="H41" s="303"/>
    </row>
    <row r="42" spans="1:8" s="304" customFormat="1" ht="29.25" customHeight="1">
      <c r="A42" s="433" t="s">
        <v>199</v>
      </c>
      <c r="B42" s="434"/>
      <c r="C42" s="434"/>
      <c r="D42" s="434"/>
      <c r="E42" s="434"/>
      <c r="F42" s="434"/>
      <c r="G42" s="434"/>
      <c r="H42" s="435"/>
    </row>
    <row r="43" spans="1:8" s="304" customFormat="1" ht="14.25">
      <c r="A43" s="342"/>
      <c r="B43" s="343"/>
      <c r="C43" s="344"/>
      <c r="D43" s="345"/>
      <c r="E43" s="345"/>
      <c r="F43" s="345"/>
      <c r="G43" s="345"/>
      <c r="H43" s="346"/>
    </row>
    <row r="44" spans="1:8" s="298" customFormat="1" ht="17.25">
      <c r="A44" s="297"/>
      <c r="B44" s="320"/>
      <c r="C44" s="295"/>
      <c r="D44" s="297"/>
      <c r="E44" s="297"/>
      <c r="F44" s="297"/>
      <c r="G44" s="297"/>
      <c r="H44" s="297"/>
    </row>
    <row r="45" spans="1:8" s="298" customFormat="1" ht="17.25">
      <c r="A45" s="297"/>
      <c r="B45" s="320"/>
      <c r="C45" s="295"/>
      <c r="D45" s="297"/>
      <c r="E45" s="297"/>
      <c r="F45" s="297"/>
      <c r="G45" s="297"/>
      <c r="H45" s="297"/>
    </row>
    <row r="46" spans="1:8" s="298" customFormat="1" ht="17.25">
      <c r="A46" s="297"/>
      <c r="B46" s="320"/>
      <c r="C46" s="295"/>
      <c r="D46" s="297"/>
      <c r="E46" s="297"/>
      <c r="F46" s="297"/>
      <c r="G46" s="297"/>
      <c r="H46" s="297"/>
    </row>
    <row r="47" spans="1:8" s="298" customFormat="1" ht="17.25">
      <c r="A47" s="297"/>
      <c r="B47" s="320"/>
      <c r="C47" s="295"/>
      <c r="D47" s="297"/>
      <c r="E47" s="297"/>
      <c r="F47" s="297"/>
      <c r="G47" s="297"/>
      <c r="H47" s="297"/>
    </row>
    <row r="48" spans="1:8" s="298" customFormat="1" ht="17.25">
      <c r="A48" s="297"/>
      <c r="B48" s="320"/>
      <c r="C48" s="295"/>
      <c r="D48" s="297"/>
      <c r="E48" s="297"/>
      <c r="F48" s="297"/>
      <c r="G48" s="297"/>
      <c r="H48" s="297"/>
    </row>
    <row r="49" spans="1:8" s="298" customFormat="1" ht="17.25">
      <c r="A49" s="297"/>
      <c r="B49" s="320"/>
      <c r="C49" s="295"/>
      <c r="D49" s="297"/>
      <c r="E49" s="297"/>
      <c r="F49" s="297"/>
      <c r="G49" s="297"/>
      <c r="H49" s="297"/>
    </row>
    <row r="50" spans="1:8" s="298" customFormat="1" ht="17.25">
      <c r="A50" s="297"/>
      <c r="B50" s="320"/>
      <c r="C50" s="295"/>
      <c r="D50" s="297"/>
      <c r="E50" s="297"/>
      <c r="F50" s="297"/>
      <c r="G50" s="297"/>
      <c r="H50" s="297"/>
    </row>
    <row r="51" spans="1:8" s="298" customFormat="1" ht="17.25">
      <c r="A51" s="297"/>
      <c r="B51" s="320"/>
      <c r="C51" s="295"/>
      <c r="D51" s="297"/>
      <c r="E51" s="297"/>
      <c r="F51" s="297"/>
      <c r="G51" s="297"/>
      <c r="H51" s="297"/>
    </row>
    <row r="52" spans="1:8" s="298" customFormat="1" ht="17.25">
      <c r="A52" s="297"/>
      <c r="B52" s="320"/>
      <c r="C52" s="295"/>
      <c r="D52" s="297"/>
      <c r="E52" s="297"/>
      <c r="F52" s="297"/>
      <c r="G52" s="297"/>
      <c r="H52" s="297"/>
    </row>
    <row r="53" spans="1:8" s="298" customFormat="1" ht="17.25">
      <c r="A53" s="297"/>
      <c r="B53" s="320"/>
      <c r="C53" s="295"/>
      <c r="D53" s="297"/>
      <c r="E53" s="297"/>
      <c r="F53" s="297"/>
      <c r="G53" s="297"/>
      <c r="H53" s="297"/>
    </row>
    <row r="54" spans="1:8" s="298" customFormat="1" ht="17.25">
      <c r="A54" s="297"/>
      <c r="B54" s="320"/>
      <c r="C54" s="295"/>
      <c r="D54" s="297"/>
      <c r="E54" s="297"/>
      <c r="F54" s="297"/>
      <c r="G54" s="297"/>
      <c r="H54" s="297"/>
    </row>
    <row r="55" spans="2:3" s="298" customFormat="1" ht="17.25">
      <c r="B55" s="340"/>
      <c r="C55" s="299"/>
    </row>
    <row r="56" spans="2:3" s="298" customFormat="1" ht="17.25">
      <c r="B56" s="340"/>
      <c r="C56" s="299"/>
    </row>
    <row r="57" spans="2:3" s="298" customFormat="1" ht="17.25">
      <c r="B57" s="340"/>
      <c r="C57" s="299"/>
    </row>
    <row r="58" spans="2:3" s="298" customFormat="1" ht="17.25">
      <c r="B58" s="340"/>
      <c r="C58" s="299"/>
    </row>
    <row r="59" spans="2:3" s="298" customFormat="1" ht="17.25">
      <c r="B59" s="340"/>
      <c r="C59" s="299"/>
    </row>
    <row r="60" spans="2:3" s="298" customFormat="1" ht="17.25">
      <c r="B60" s="340"/>
      <c r="C60" s="299"/>
    </row>
    <row r="61" spans="2:3" s="298" customFormat="1" ht="17.25">
      <c r="B61" s="340"/>
      <c r="C61" s="299"/>
    </row>
    <row r="62" spans="2:3" s="298" customFormat="1" ht="17.25">
      <c r="B62" s="340"/>
      <c r="C62" s="299"/>
    </row>
    <row r="63" spans="2:3" s="298" customFormat="1" ht="17.25">
      <c r="B63" s="340"/>
      <c r="C63" s="299"/>
    </row>
    <row r="64" spans="2:3" s="298" customFormat="1" ht="17.25">
      <c r="B64" s="340"/>
      <c r="C64" s="299"/>
    </row>
    <row r="65" spans="2:3" s="298" customFormat="1" ht="17.25">
      <c r="B65" s="340"/>
      <c r="C65" s="299"/>
    </row>
    <row r="66" spans="2:3" s="298" customFormat="1" ht="17.25">
      <c r="B66" s="340"/>
      <c r="C66" s="299"/>
    </row>
    <row r="67" spans="2:3" s="298" customFormat="1" ht="17.25">
      <c r="B67" s="340"/>
      <c r="C67" s="299"/>
    </row>
    <row r="68" spans="2:3" s="298" customFormat="1" ht="17.25">
      <c r="B68" s="340"/>
      <c r="C68" s="299"/>
    </row>
    <row r="69" spans="2:3" s="298" customFormat="1" ht="17.25">
      <c r="B69" s="340"/>
      <c r="C69" s="299"/>
    </row>
    <row r="70" spans="2:3" s="298" customFormat="1" ht="17.25">
      <c r="B70" s="340"/>
      <c r="C70" s="299"/>
    </row>
    <row r="71" spans="2:3" s="298" customFormat="1" ht="17.25">
      <c r="B71" s="340"/>
      <c r="C71" s="299"/>
    </row>
    <row r="72" spans="2:3" s="298" customFormat="1" ht="17.25">
      <c r="B72" s="340"/>
      <c r="C72" s="299"/>
    </row>
    <row r="73" spans="2:3" s="298" customFormat="1" ht="17.25">
      <c r="B73" s="340"/>
      <c r="C73" s="299"/>
    </row>
    <row r="74" spans="2:3" s="298" customFormat="1" ht="17.25">
      <c r="B74" s="340"/>
      <c r="C74" s="299"/>
    </row>
    <row r="75" spans="2:3" s="298" customFormat="1" ht="17.25">
      <c r="B75" s="340"/>
      <c r="C75" s="299"/>
    </row>
    <row r="76" spans="2:3" s="298" customFormat="1" ht="17.25">
      <c r="B76" s="340"/>
      <c r="C76" s="299"/>
    </row>
    <row r="77" spans="2:3" s="298" customFormat="1" ht="17.25">
      <c r="B77" s="340"/>
      <c r="C77" s="299"/>
    </row>
    <row r="78" spans="2:3" s="298" customFormat="1" ht="17.25">
      <c r="B78" s="340"/>
      <c r="C78" s="299"/>
    </row>
    <row r="79" spans="2:3" s="298" customFormat="1" ht="17.25">
      <c r="B79" s="340"/>
      <c r="C79" s="299"/>
    </row>
    <row r="80" spans="2:3" s="298" customFormat="1" ht="17.25">
      <c r="B80" s="340"/>
      <c r="C80" s="299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50"/>
      <c r="B1" s="451"/>
      <c r="C1" s="451"/>
      <c r="D1" s="451"/>
      <c r="E1" s="451"/>
      <c r="F1" s="451"/>
      <c r="G1" s="451"/>
      <c r="H1" s="50"/>
      <c r="I1" s="50"/>
    </row>
    <row r="19" ht="13.5">
      <c r="I19" s="59"/>
    </row>
    <row r="20" ht="14.25" thickBot="1"/>
    <row r="21" spans="1:7" ht="13.5">
      <c r="A21" s="105" t="s">
        <v>61</v>
      </c>
      <c r="B21" s="106" t="s">
        <v>62</v>
      </c>
      <c r="C21" s="87" t="s">
        <v>235</v>
      </c>
      <c r="D21" s="87" t="s">
        <v>175</v>
      </c>
      <c r="E21" s="106" t="s">
        <v>55</v>
      </c>
      <c r="F21" s="106" t="s">
        <v>63</v>
      </c>
      <c r="G21" s="107" t="s">
        <v>86</v>
      </c>
    </row>
    <row r="22" spans="1:7" ht="13.5">
      <c r="A22" s="108">
        <v>1</v>
      </c>
      <c r="B22" s="192" t="s">
        <v>220</v>
      </c>
      <c r="C22" s="9">
        <v>24259</v>
      </c>
      <c r="D22" s="9">
        <v>16114</v>
      </c>
      <c r="E22" s="123">
        <v>101.6</v>
      </c>
      <c r="F22" s="45">
        <f>SUM(C22/D22*100)</f>
        <v>150.54610897356335</v>
      </c>
      <c r="G22" s="109"/>
    </row>
    <row r="23" spans="1:7" ht="13.5">
      <c r="A23" s="108">
        <v>2</v>
      </c>
      <c r="B23" s="192" t="s">
        <v>206</v>
      </c>
      <c r="C23" s="9">
        <v>17748</v>
      </c>
      <c r="D23" s="9">
        <v>16212</v>
      </c>
      <c r="E23" s="123">
        <v>95.9</v>
      </c>
      <c r="F23" s="45">
        <f>SUM(C23/D23*100)</f>
        <v>109.47446336047373</v>
      </c>
      <c r="G23" s="109"/>
    </row>
    <row r="24" spans="1:7" ht="13.5">
      <c r="A24" s="108">
        <v>3</v>
      </c>
      <c r="B24" s="192" t="s">
        <v>203</v>
      </c>
      <c r="C24" s="9">
        <v>8393</v>
      </c>
      <c r="D24" s="9">
        <v>6278</v>
      </c>
      <c r="E24" s="123">
        <v>158.2</v>
      </c>
      <c r="F24" s="45">
        <f aca="true" t="shared" si="0" ref="F24:F32">SUM(C24/D24*100)</f>
        <v>133.6890729531698</v>
      </c>
      <c r="G24" s="109"/>
    </row>
    <row r="25" spans="1:7" ht="13.5">
      <c r="A25" s="108">
        <v>4</v>
      </c>
      <c r="B25" s="192" t="s">
        <v>216</v>
      </c>
      <c r="C25" s="9">
        <v>7187</v>
      </c>
      <c r="D25" s="9">
        <v>4829</v>
      </c>
      <c r="E25" s="123">
        <v>117.7</v>
      </c>
      <c r="F25" s="45">
        <f t="shared" si="0"/>
        <v>148.82998550424517</v>
      </c>
      <c r="G25" s="109"/>
    </row>
    <row r="26" spans="1:7" ht="13.5" customHeight="1">
      <c r="A26" s="108">
        <v>5</v>
      </c>
      <c r="B26" s="192" t="s">
        <v>205</v>
      </c>
      <c r="C26" s="9">
        <v>5448</v>
      </c>
      <c r="D26" s="9">
        <v>5165</v>
      </c>
      <c r="E26" s="123">
        <v>93.4</v>
      </c>
      <c r="F26" s="45">
        <f t="shared" si="0"/>
        <v>105.47918683446274</v>
      </c>
      <c r="G26" s="109"/>
    </row>
    <row r="27" spans="1:7" ht="13.5" customHeight="1">
      <c r="A27" s="108">
        <v>6</v>
      </c>
      <c r="B27" s="192" t="s">
        <v>211</v>
      </c>
      <c r="C27" s="9">
        <v>5088</v>
      </c>
      <c r="D27" s="9">
        <v>5545</v>
      </c>
      <c r="E27" s="123">
        <v>94.1</v>
      </c>
      <c r="F27" s="45">
        <f t="shared" si="0"/>
        <v>91.75834084761047</v>
      </c>
      <c r="G27" s="109"/>
    </row>
    <row r="28" spans="1:7" ht="13.5" customHeight="1">
      <c r="A28" s="108">
        <v>7</v>
      </c>
      <c r="B28" s="192" t="s">
        <v>131</v>
      </c>
      <c r="C28" s="114">
        <v>4605</v>
      </c>
      <c r="D28" s="114">
        <v>3976</v>
      </c>
      <c r="E28" s="123">
        <v>99.2</v>
      </c>
      <c r="F28" s="45">
        <f t="shared" si="0"/>
        <v>115.81991951710262</v>
      </c>
      <c r="G28" s="109"/>
    </row>
    <row r="29" spans="1:7" ht="13.5" customHeight="1">
      <c r="A29" s="108">
        <v>8</v>
      </c>
      <c r="B29" s="192" t="s">
        <v>208</v>
      </c>
      <c r="C29" s="114">
        <v>3687</v>
      </c>
      <c r="D29" s="114">
        <v>3070</v>
      </c>
      <c r="E29" s="123">
        <v>100.2</v>
      </c>
      <c r="F29" s="45">
        <f t="shared" si="0"/>
        <v>120.09771986970684</v>
      </c>
      <c r="G29" s="109"/>
    </row>
    <row r="30" spans="1:7" ht="13.5" customHeight="1">
      <c r="A30" s="108">
        <v>9</v>
      </c>
      <c r="B30" s="192" t="s">
        <v>200</v>
      </c>
      <c r="C30" s="114">
        <v>3278</v>
      </c>
      <c r="D30" s="114">
        <v>3606</v>
      </c>
      <c r="E30" s="123">
        <v>109.9</v>
      </c>
      <c r="F30" s="45">
        <f t="shared" si="0"/>
        <v>90.90404880754298</v>
      </c>
      <c r="G30" s="109"/>
    </row>
    <row r="31" spans="1:7" ht="13.5" customHeight="1" thickBot="1">
      <c r="A31" s="110">
        <v>10</v>
      </c>
      <c r="B31" s="192" t="s">
        <v>257</v>
      </c>
      <c r="C31" s="111">
        <v>2305</v>
      </c>
      <c r="D31" s="111">
        <v>1147</v>
      </c>
      <c r="E31" s="124">
        <v>98.4</v>
      </c>
      <c r="F31" s="45">
        <f t="shared" si="0"/>
        <v>200.9590235396687</v>
      </c>
      <c r="G31" s="112"/>
    </row>
    <row r="32" spans="1:7" ht="13.5" customHeight="1" thickBot="1">
      <c r="A32" s="93"/>
      <c r="B32" s="94" t="s">
        <v>82</v>
      </c>
      <c r="C32" s="95">
        <v>92468</v>
      </c>
      <c r="D32" s="95">
        <v>85257</v>
      </c>
      <c r="E32" s="96">
        <v>102</v>
      </c>
      <c r="F32" s="120">
        <f t="shared" si="0"/>
        <v>108.45795653142851</v>
      </c>
      <c r="G32" s="137">
        <v>75.1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5" t="s">
        <v>61</v>
      </c>
      <c r="B53" s="106" t="s">
        <v>62</v>
      </c>
      <c r="C53" s="87" t="s">
        <v>235</v>
      </c>
      <c r="D53" s="87" t="s">
        <v>175</v>
      </c>
      <c r="E53" s="106" t="s">
        <v>55</v>
      </c>
      <c r="F53" s="106" t="s">
        <v>63</v>
      </c>
      <c r="G53" s="107" t="s">
        <v>86</v>
      </c>
    </row>
    <row r="54" spans="1:7" ht="13.5">
      <c r="A54" s="108">
        <v>1</v>
      </c>
      <c r="B54" s="192" t="s">
        <v>124</v>
      </c>
      <c r="C54" s="9">
        <v>178008</v>
      </c>
      <c r="D54" s="9">
        <v>163688</v>
      </c>
      <c r="E54" s="45">
        <v>104.2</v>
      </c>
      <c r="F54" s="45">
        <f aca="true" t="shared" si="1" ref="F54:F64">SUM(C54/D54*100)</f>
        <v>108.74835052050243</v>
      </c>
      <c r="G54" s="109"/>
    </row>
    <row r="55" spans="1:7" ht="13.5">
      <c r="A55" s="108">
        <v>2</v>
      </c>
      <c r="B55" s="192" t="s">
        <v>125</v>
      </c>
      <c r="C55" s="9">
        <v>18652</v>
      </c>
      <c r="D55" s="9">
        <v>16249</v>
      </c>
      <c r="E55" s="45">
        <v>103.2</v>
      </c>
      <c r="F55" s="45">
        <f t="shared" si="1"/>
        <v>114.78860237553081</v>
      </c>
      <c r="G55" s="109"/>
    </row>
    <row r="56" spans="1:7" ht="13.5">
      <c r="A56" s="108">
        <v>3</v>
      </c>
      <c r="B56" s="192" t="s">
        <v>78</v>
      </c>
      <c r="C56" s="9">
        <v>16058</v>
      </c>
      <c r="D56" s="9">
        <v>20733</v>
      </c>
      <c r="E56" s="45">
        <v>103.3</v>
      </c>
      <c r="F56" s="45">
        <f t="shared" si="1"/>
        <v>77.4514059711571</v>
      </c>
      <c r="G56" s="109"/>
    </row>
    <row r="57" spans="1:7" ht="13.5">
      <c r="A57" s="108">
        <v>4</v>
      </c>
      <c r="B57" s="192" t="s">
        <v>206</v>
      </c>
      <c r="C57" s="9">
        <v>8305</v>
      </c>
      <c r="D57" s="9">
        <v>8402</v>
      </c>
      <c r="E57" s="45">
        <v>101.8</v>
      </c>
      <c r="F57" s="45">
        <f t="shared" si="1"/>
        <v>98.84551297310165</v>
      </c>
      <c r="G57" s="109"/>
    </row>
    <row r="58" spans="1:7" ht="13.5">
      <c r="A58" s="108">
        <v>5</v>
      </c>
      <c r="B58" s="193" t="s">
        <v>131</v>
      </c>
      <c r="C58" s="9">
        <v>7636</v>
      </c>
      <c r="D58" s="9">
        <v>6219</v>
      </c>
      <c r="E58" s="45">
        <v>95.2</v>
      </c>
      <c r="F58" s="45">
        <f t="shared" si="1"/>
        <v>122.78501366779224</v>
      </c>
      <c r="G58" s="109"/>
    </row>
    <row r="59" spans="1:7" ht="13.5">
      <c r="A59" s="108">
        <v>6</v>
      </c>
      <c r="B59" s="193" t="s">
        <v>216</v>
      </c>
      <c r="C59" s="9">
        <v>6614</v>
      </c>
      <c r="D59" s="9">
        <v>6307</v>
      </c>
      <c r="E59" s="45">
        <v>101.2</v>
      </c>
      <c r="F59" s="45">
        <f t="shared" si="1"/>
        <v>104.8676074203266</v>
      </c>
      <c r="G59" s="109"/>
    </row>
    <row r="60" spans="1:7" ht="13.5">
      <c r="A60" s="108">
        <v>7</v>
      </c>
      <c r="B60" s="193" t="s">
        <v>207</v>
      </c>
      <c r="C60" s="9">
        <v>6184</v>
      </c>
      <c r="D60" s="9">
        <v>5691</v>
      </c>
      <c r="E60" s="164">
        <v>83.1</v>
      </c>
      <c r="F60" s="45">
        <f t="shared" si="1"/>
        <v>108.66280091372343</v>
      </c>
      <c r="G60" s="109"/>
    </row>
    <row r="61" spans="1:7" ht="13.5">
      <c r="A61" s="108">
        <v>8</v>
      </c>
      <c r="B61" s="193" t="s">
        <v>200</v>
      </c>
      <c r="C61" s="9">
        <v>5489</v>
      </c>
      <c r="D61" s="9">
        <v>2432</v>
      </c>
      <c r="E61" s="45">
        <v>111.4</v>
      </c>
      <c r="F61" s="45">
        <f t="shared" si="1"/>
        <v>225.69901315789474</v>
      </c>
      <c r="G61" s="109"/>
    </row>
    <row r="62" spans="1:7" ht="13.5">
      <c r="A62" s="108">
        <v>9</v>
      </c>
      <c r="B62" s="193" t="s">
        <v>217</v>
      </c>
      <c r="C62" s="9">
        <v>5464</v>
      </c>
      <c r="D62" s="9">
        <v>7050</v>
      </c>
      <c r="E62" s="45">
        <v>101.1</v>
      </c>
      <c r="F62" s="45">
        <f t="shared" si="1"/>
        <v>77.50354609929077</v>
      </c>
      <c r="G62" s="109"/>
    </row>
    <row r="63" spans="1:8" ht="14.25" thickBot="1">
      <c r="A63" s="113">
        <v>10</v>
      </c>
      <c r="B63" s="193" t="s">
        <v>204</v>
      </c>
      <c r="C63" s="114">
        <v>4620</v>
      </c>
      <c r="D63" s="114">
        <v>5045</v>
      </c>
      <c r="E63" s="115">
        <v>89</v>
      </c>
      <c r="F63" s="115">
        <f t="shared" si="1"/>
        <v>91.57581764122894</v>
      </c>
      <c r="G63" s="117"/>
      <c r="H63" s="23"/>
    </row>
    <row r="64" spans="1:7" ht="14.25" thickBot="1">
      <c r="A64" s="93"/>
      <c r="B64" s="118" t="s">
        <v>85</v>
      </c>
      <c r="C64" s="119">
        <v>273130</v>
      </c>
      <c r="D64" s="119">
        <v>259203</v>
      </c>
      <c r="E64" s="120">
        <v>101.8</v>
      </c>
      <c r="F64" s="120">
        <f t="shared" si="1"/>
        <v>105.37300880005247</v>
      </c>
      <c r="G64" s="122">
        <v>55.7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5" t="s">
        <v>61</v>
      </c>
      <c r="B21" s="106" t="s">
        <v>62</v>
      </c>
      <c r="C21" s="87" t="s">
        <v>235</v>
      </c>
      <c r="D21" s="87" t="s">
        <v>175</v>
      </c>
      <c r="E21" s="106" t="s">
        <v>55</v>
      </c>
      <c r="F21" s="106" t="s">
        <v>63</v>
      </c>
      <c r="G21" s="107" t="s">
        <v>86</v>
      </c>
    </row>
    <row r="22" spans="1:7" ht="13.5">
      <c r="A22" s="30">
        <v>1</v>
      </c>
      <c r="B22" s="192" t="s">
        <v>113</v>
      </c>
      <c r="C22" s="9">
        <v>57612</v>
      </c>
      <c r="D22" s="9">
        <v>58267</v>
      </c>
      <c r="E22" s="45">
        <v>130.3</v>
      </c>
      <c r="F22" s="45">
        <f>SUM(C22/D22*100)</f>
        <v>98.8758645545506</v>
      </c>
      <c r="G22" s="109"/>
    </row>
    <row r="23" spans="1:7" ht="13.5">
      <c r="A23" s="30">
        <v>2</v>
      </c>
      <c r="B23" s="192" t="s">
        <v>218</v>
      </c>
      <c r="C23" s="9">
        <v>42502</v>
      </c>
      <c r="D23" s="9">
        <v>31650</v>
      </c>
      <c r="E23" s="45">
        <v>130.6</v>
      </c>
      <c r="F23" s="45">
        <f aca="true" t="shared" si="0" ref="F23:F32">SUM(C23/D23*100)</f>
        <v>134.2875197472354</v>
      </c>
      <c r="G23" s="109"/>
    </row>
    <row r="24" spans="1:7" ht="13.5" customHeight="1">
      <c r="A24" s="30">
        <v>3</v>
      </c>
      <c r="B24" s="192" t="s">
        <v>204</v>
      </c>
      <c r="C24" s="9">
        <v>38805</v>
      </c>
      <c r="D24" s="9">
        <v>33419</v>
      </c>
      <c r="E24" s="45">
        <v>139.9</v>
      </c>
      <c r="F24" s="45">
        <f t="shared" si="0"/>
        <v>116.1165803884018</v>
      </c>
      <c r="G24" s="109"/>
    </row>
    <row r="25" spans="1:7" ht="13.5">
      <c r="A25" s="30">
        <v>4</v>
      </c>
      <c r="B25" s="192" t="s">
        <v>215</v>
      </c>
      <c r="C25" s="9">
        <v>35430</v>
      </c>
      <c r="D25" s="9">
        <v>34501</v>
      </c>
      <c r="E25" s="45">
        <v>105.8</v>
      </c>
      <c r="F25" s="45">
        <f t="shared" si="0"/>
        <v>102.69267557462103</v>
      </c>
      <c r="G25" s="109"/>
    </row>
    <row r="26" spans="1:7" ht="13.5">
      <c r="A26" s="30">
        <v>5</v>
      </c>
      <c r="B26" s="192" t="s">
        <v>200</v>
      </c>
      <c r="C26" s="9">
        <v>26981</v>
      </c>
      <c r="D26" s="9">
        <v>31993</v>
      </c>
      <c r="E26" s="45">
        <v>85.7</v>
      </c>
      <c r="F26" s="45">
        <f t="shared" si="0"/>
        <v>84.33407307848591</v>
      </c>
      <c r="G26" s="109"/>
    </row>
    <row r="27" spans="1:7" ht="13.5" customHeight="1">
      <c r="A27" s="30">
        <v>6</v>
      </c>
      <c r="B27" s="192" t="s">
        <v>131</v>
      </c>
      <c r="C27" s="9">
        <v>19422</v>
      </c>
      <c r="D27" s="9">
        <v>22566</v>
      </c>
      <c r="E27" s="45">
        <v>99.8</v>
      </c>
      <c r="F27" s="45">
        <f t="shared" si="0"/>
        <v>86.06753522999202</v>
      </c>
      <c r="G27" s="109"/>
    </row>
    <row r="28" spans="1:7" ht="13.5" customHeight="1">
      <c r="A28" s="30">
        <v>7</v>
      </c>
      <c r="B28" s="193" t="s">
        <v>203</v>
      </c>
      <c r="C28" s="9">
        <v>17361</v>
      </c>
      <c r="D28" s="9">
        <v>25570</v>
      </c>
      <c r="E28" s="45">
        <v>99</v>
      </c>
      <c r="F28" s="45">
        <f t="shared" si="0"/>
        <v>67.89597184200234</v>
      </c>
      <c r="G28" s="109"/>
    </row>
    <row r="29" spans="1:7" ht="13.5">
      <c r="A29" s="30">
        <v>8</v>
      </c>
      <c r="B29" s="193" t="s">
        <v>209</v>
      </c>
      <c r="C29" s="9">
        <v>17325</v>
      </c>
      <c r="D29" s="9">
        <v>20260</v>
      </c>
      <c r="E29" s="45">
        <v>111</v>
      </c>
      <c r="F29" s="45">
        <f t="shared" si="0"/>
        <v>85.51332675222113</v>
      </c>
      <c r="G29" s="109"/>
    </row>
    <row r="30" spans="1:7" ht="13.5">
      <c r="A30" s="30">
        <v>9</v>
      </c>
      <c r="B30" s="193" t="s">
        <v>219</v>
      </c>
      <c r="C30" s="9">
        <v>15097</v>
      </c>
      <c r="D30" s="9">
        <v>23136</v>
      </c>
      <c r="E30" s="45">
        <v>94.2</v>
      </c>
      <c r="F30" s="365">
        <f t="shared" si="0"/>
        <v>65.25328492392808</v>
      </c>
      <c r="G30" s="109"/>
    </row>
    <row r="31" spans="1:7" ht="14.25" thickBot="1">
      <c r="A31" s="121">
        <v>10</v>
      </c>
      <c r="B31" s="193" t="s">
        <v>217</v>
      </c>
      <c r="C31" s="114">
        <v>14914</v>
      </c>
      <c r="D31" s="114">
        <v>12516</v>
      </c>
      <c r="E31" s="115">
        <v>103.8</v>
      </c>
      <c r="F31" s="115">
        <f t="shared" si="0"/>
        <v>119.15947587088527</v>
      </c>
      <c r="G31" s="117"/>
    </row>
    <row r="32" spans="1:7" ht="14.25" thickBot="1">
      <c r="A32" s="93"/>
      <c r="B32" s="94" t="s">
        <v>87</v>
      </c>
      <c r="C32" s="95">
        <v>361978</v>
      </c>
      <c r="D32" s="95">
        <v>384585</v>
      </c>
      <c r="E32" s="98">
        <v>110.4</v>
      </c>
      <c r="F32" s="120">
        <f t="shared" si="0"/>
        <v>94.12171561553363</v>
      </c>
      <c r="G32" s="137">
        <v>56.4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5" t="s">
        <v>61</v>
      </c>
      <c r="B53" s="106" t="s">
        <v>62</v>
      </c>
      <c r="C53" s="87" t="s">
        <v>235</v>
      </c>
      <c r="D53" s="87" t="s">
        <v>175</v>
      </c>
      <c r="E53" s="106" t="s">
        <v>55</v>
      </c>
      <c r="F53" s="106" t="s">
        <v>63</v>
      </c>
      <c r="G53" s="107" t="s">
        <v>86</v>
      </c>
    </row>
    <row r="54" spans="1:7" ht="13.5">
      <c r="A54" s="108">
        <v>1</v>
      </c>
      <c r="B54" s="192" t="s">
        <v>133</v>
      </c>
      <c r="C54" s="9">
        <v>14508</v>
      </c>
      <c r="D54" s="9">
        <v>23226</v>
      </c>
      <c r="E54" s="123">
        <v>86.9</v>
      </c>
      <c r="F54" s="45">
        <f>SUM(C54/D54*100)</f>
        <v>62.46447946267114</v>
      </c>
      <c r="G54" s="109"/>
    </row>
    <row r="55" spans="1:7" ht="13.5">
      <c r="A55" s="108">
        <v>2</v>
      </c>
      <c r="B55" s="192" t="s">
        <v>127</v>
      </c>
      <c r="C55" s="9">
        <v>5705</v>
      </c>
      <c r="D55" s="9">
        <v>5061</v>
      </c>
      <c r="E55" s="123">
        <v>110.6</v>
      </c>
      <c r="F55" s="45">
        <f aca="true" t="shared" si="1" ref="F55:F64">SUM(C55/D55*100)</f>
        <v>112.72475795297372</v>
      </c>
      <c r="G55" s="109"/>
    </row>
    <row r="56" spans="1:7" ht="13.5">
      <c r="A56" s="108">
        <v>3</v>
      </c>
      <c r="B56" s="192" t="s">
        <v>131</v>
      </c>
      <c r="C56" s="9">
        <v>2765</v>
      </c>
      <c r="D56" s="9">
        <v>2527</v>
      </c>
      <c r="E56" s="123">
        <v>98.3</v>
      </c>
      <c r="F56" s="45">
        <f t="shared" si="1"/>
        <v>109.41828254847645</v>
      </c>
      <c r="G56" s="109"/>
    </row>
    <row r="57" spans="1:8" ht="13.5">
      <c r="A57" s="108">
        <v>4</v>
      </c>
      <c r="B57" s="192" t="s">
        <v>200</v>
      </c>
      <c r="C57" s="9">
        <v>2665</v>
      </c>
      <c r="D57" s="9">
        <v>3005</v>
      </c>
      <c r="E57" s="123">
        <v>98.9</v>
      </c>
      <c r="F57" s="45">
        <f t="shared" si="1"/>
        <v>88.6855241264559</v>
      </c>
      <c r="G57" s="109"/>
      <c r="H57" s="72"/>
    </row>
    <row r="58" spans="1:7" ht="13.5">
      <c r="A58" s="108">
        <v>5</v>
      </c>
      <c r="B58" s="192" t="s">
        <v>126</v>
      </c>
      <c r="C58" s="9">
        <v>2137</v>
      </c>
      <c r="D58" s="9">
        <v>3750</v>
      </c>
      <c r="E58" s="123">
        <v>80.6</v>
      </c>
      <c r="F58" s="45">
        <f t="shared" si="1"/>
        <v>56.986666666666665</v>
      </c>
      <c r="G58" s="109"/>
    </row>
    <row r="59" spans="1:7" ht="13.5">
      <c r="A59" s="108">
        <v>6</v>
      </c>
      <c r="B59" s="192" t="s">
        <v>204</v>
      </c>
      <c r="C59" s="9">
        <v>1943</v>
      </c>
      <c r="D59" s="9">
        <v>2234</v>
      </c>
      <c r="E59" s="123">
        <v>75.5</v>
      </c>
      <c r="F59" s="45">
        <f t="shared" si="1"/>
        <v>86.9740376007162</v>
      </c>
      <c r="G59" s="109"/>
    </row>
    <row r="60" spans="1:7" ht="13.5">
      <c r="A60" s="108">
        <v>7</v>
      </c>
      <c r="B60" s="193" t="s">
        <v>135</v>
      </c>
      <c r="C60" s="9">
        <v>1265</v>
      </c>
      <c r="D60" s="9">
        <v>1307</v>
      </c>
      <c r="E60" s="123">
        <v>91.2</v>
      </c>
      <c r="F60" s="45">
        <f t="shared" si="1"/>
        <v>96.78653404743687</v>
      </c>
      <c r="G60" s="109"/>
    </row>
    <row r="61" spans="1:7" ht="13.5">
      <c r="A61" s="108">
        <v>8</v>
      </c>
      <c r="B61" s="193" t="s">
        <v>137</v>
      </c>
      <c r="C61" s="9">
        <v>1156</v>
      </c>
      <c r="D61" s="9">
        <v>1137</v>
      </c>
      <c r="E61" s="123">
        <v>125.4</v>
      </c>
      <c r="F61" s="45">
        <f t="shared" si="1"/>
        <v>101.67106420404572</v>
      </c>
      <c r="G61" s="109"/>
    </row>
    <row r="62" spans="1:7" ht="13.5">
      <c r="A62" s="108">
        <v>9</v>
      </c>
      <c r="B62" s="193" t="s">
        <v>203</v>
      </c>
      <c r="C62" s="9">
        <v>1047</v>
      </c>
      <c r="D62" s="9">
        <v>962</v>
      </c>
      <c r="E62" s="123">
        <v>249.3</v>
      </c>
      <c r="F62" s="45">
        <f t="shared" si="1"/>
        <v>108.83575883575884</v>
      </c>
      <c r="G62" s="109"/>
    </row>
    <row r="63" spans="1:7" ht="14.25" thickBot="1">
      <c r="A63" s="110">
        <v>10</v>
      </c>
      <c r="B63" s="194" t="s">
        <v>226</v>
      </c>
      <c r="C63" s="111">
        <v>642</v>
      </c>
      <c r="D63" s="111">
        <v>734</v>
      </c>
      <c r="E63" s="124">
        <v>90.4</v>
      </c>
      <c r="F63" s="45">
        <f t="shared" si="1"/>
        <v>87.46594005449592</v>
      </c>
      <c r="G63" s="112"/>
    </row>
    <row r="64" spans="1:7" ht="14.25" thickBot="1">
      <c r="A64" s="93"/>
      <c r="B64" s="94" t="s">
        <v>83</v>
      </c>
      <c r="C64" s="95">
        <v>36715</v>
      </c>
      <c r="D64" s="95">
        <v>47966</v>
      </c>
      <c r="E64" s="96">
        <v>94.8</v>
      </c>
      <c r="F64" s="120">
        <f t="shared" si="1"/>
        <v>76.54380185965059</v>
      </c>
      <c r="G64" s="137">
        <v>106.7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5" t="s">
        <v>61</v>
      </c>
      <c r="B20" s="106" t="s">
        <v>62</v>
      </c>
      <c r="C20" s="87" t="s">
        <v>235</v>
      </c>
      <c r="D20" s="87" t="s">
        <v>175</v>
      </c>
      <c r="E20" s="106" t="s">
        <v>55</v>
      </c>
      <c r="F20" s="106" t="s">
        <v>63</v>
      </c>
      <c r="G20" s="107" t="s">
        <v>86</v>
      </c>
    </row>
    <row r="21" spans="1:7" ht="13.5">
      <c r="A21" s="108">
        <v>1</v>
      </c>
      <c r="B21" s="192" t="s">
        <v>136</v>
      </c>
      <c r="C21" s="9">
        <v>25072</v>
      </c>
      <c r="D21" s="9">
        <v>18917</v>
      </c>
      <c r="E21" s="123">
        <v>113.9</v>
      </c>
      <c r="F21" s="45">
        <f aca="true" t="shared" si="0" ref="F21:F31">SUM(C21/D21*100)</f>
        <v>132.53687159697625</v>
      </c>
      <c r="G21" s="109"/>
    </row>
    <row r="22" spans="1:7" ht="13.5">
      <c r="A22" s="108">
        <v>2</v>
      </c>
      <c r="B22" s="192" t="s">
        <v>79</v>
      </c>
      <c r="C22" s="9">
        <v>16255</v>
      </c>
      <c r="D22" s="9">
        <v>18883</v>
      </c>
      <c r="E22" s="123">
        <v>145.3</v>
      </c>
      <c r="F22" s="45">
        <f t="shared" si="0"/>
        <v>86.08271990679447</v>
      </c>
      <c r="G22" s="109"/>
    </row>
    <row r="23" spans="1:7" ht="13.5" customHeight="1">
      <c r="A23" s="108">
        <v>3</v>
      </c>
      <c r="B23" s="192" t="s">
        <v>125</v>
      </c>
      <c r="C23" s="9">
        <v>9623</v>
      </c>
      <c r="D23" s="9">
        <v>11031</v>
      </c>
      <c r="E23" s="123">
        <v>105.5</v>
      </c>
      <c r="F23" s="45">
        <f t="shared" si="0"/>
        <v>87.23597135345842</v>
      </c>
      <c r="G23" s="109"/>
    </row>
    <row r="24" spans="1:7" ht="13.5" customHeight="1">
      <c r="A24" s="108">
        <v>4</v>
      </c>
      <c r="B24" s="193" t="s">
        <v>208</v>
      </c>
      <c r="C24" s="9">
        <v>7319</v>
      </c>
      <c r="D24" s="9">
        <v>8635</v>
      </c>
      <c r="E24" s="123">
        <v>93</v>
      </c>
      <c r="F24" s="45">
        <f t="shared" si="0"/>
        <v>84.75969889982629</v>
      </c>
      <c r="G24" s="109"/>
    </row>
    <row r="25" spans="1:7" ht="13.5" customHeight="1">
      <c r="A25" s="108">
        <v>5</v>
      </c>
      <c r="B25" s="193" t="s">
        <v>207</v>
      </c>
      <c r="C25" s="9">
        <v>7305</v>
      </c>
      <c r="D25" s="9">
        <v>7771</v>
      </c>
      <c r="E25" s="123">
        <v>99.7</v>
      </c>
      <c r="F25" s="45">
        <f t="shared" si="0"/>
        <v>94.00334577274482</v>
      </c>
      <c r="G25" s="109"/>
    </row>
    <row r="26" spans="1:7" ht="13.5" customHeight="1">
      <c r="A26" s="108">
        <v>6</v>
      </c>
      <c r="B26" s="193" t="s">
        <v>216</v>
      </c>
      <c r="C26" s="9">
        <v>6583</v>
      </c>
      <c r="D26" s="9">
        <v>7524</v>
      </c>
      <c r="E26" s="123">
        <v>90.6</v>
      </c>
      <c r="F26" s="45">
        <f t="shared" si="0"/>
        <v>87.49335459861776</v>
      </c>
      <c r="G26" s="109"/>
    </row>
    <row r="27" spans="1:7" ht="13.5" customHeight="1">
      <c r="A27" s="108">
        <v>7</v>
      </c>
      <c r="B27" s="193" t="s">
        <v>209</v>
      </c>
      <c r="C27" s="9">
        <v>6292</v>
      </c>
      <c r="D27" s="9">
        <v>7429</v>
      </c>
      <c r="E27" s="123">
        <v>122.1</v>
      </c>
      <c r="F27" s="45">
        <f t="shared" si="0"/>
        <v>84.69511374343787</v>
      </c>
      <c r="G27" s="109"/>
    </row>
    <row r="28" spans="1:7" ht="13.5" customHeight="1">
      <c r="A28" s="108">
        <v>8</v>
      </c>
      <c r="B28" s="193" t="s">
        <v>131</v>
      </c>
      <c r="C28" s="9">
        <v>4525</v>
      </c>
      <c r="D28" s="9">
        <v>4217</v>
      </c>
      <c r="E28" s="123">
        <v>98</v>
      </c>
      <c r="F28" s="45">
        <f t="shared" si="0"/>
        <v>107.30377045292863</v>
      </c>
      <c r="G28" s="109"/>
    </row>
    <row r="29" spans="1:7" ht="13.5" customHeight="1">
      <c r="A29" s="108">
        <v>9</v>
      </c>
      <c r="B29" s="193" t="s">
        <v>139</v>
      </c>
      <c r="C29" s="114">
        <v>4259</v>
      </c>
      <c r="D29" s="114">
        <v>3328</v>
      </c>
      <c r="E29" s="126">
        <v>103.1</v>
      </c>
      <c r="F29" s="45">
        <f t="shared" si="0"/>
        <v>127.97475961538463</v>
      </c>
      <c r="G29" s="109"/>
    </row>
    <row r="30" spans="1:7" ht="13.5" customHeight="1" thickBot="1">
      <c r="A30" s="113">
        <v>10</v>
      </c>
      <c r="B30" s="193" t="s">
        <v>211</v>
      </c>
      <c r="C30" s="114">
        <v>3016</v>
      </c>
      <c r="D30" s="114">
        <v>2953</v>
      </c>
      <c r="E30" s="126">
        <v>102.1</v>
      </c>
      <c r="F30" s="115">
        <f t="shared" si="0"/>
        <v>102.13342363697934</v>
      </c>
      <c r="G30" s="117"/>
    </row>
    <row r="31" spans="1:7" ht="13.5" customHeight="1" thickBot="1">
      <c r="A31" s="93"/>
      <c r="B31" s="94" t="s">
        <v>89</v>
      </c>
      <c r="C31" s="95">
        <v>107172</v>
      </c>
      <c r="D31" s="95">
        <v>110295</v>
      </c>
      <c r="E31" s="96">
        <v>108</v>
      </c>
      <c r="F31" s="120">
        <f t="shared" si="0"/>
        <v>97.16850265197878</v>
      </c>
      <c r="G31" s="122">
        <v>90.7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5" t="s">
        <v>61</v>
      </c>
      <c r="B53" s="106" t="s">
        <v>62</v>
      </c>
      <c r="C53" s="87" t="s">
        <v>235</v>
      </c>
      <c r="D53" s="87" t="s">
        <v>175</v>
      </c>
      <c r="E53" s="106" t="s">
        <v>55</v>
      </c>
      <c r="F53" s="106" t="s">
        <v>63</v>
      </c>
      <c r="G53" s="107" t="s">
        <v>88</v>
      </c>
    </row>
    <row r="54" spans="1:7" ht="13.5">
      <c r="A54" s="108">
        <v>1</v>
      </c>
      <c r="B54" s="192" t="s">
        <v>133</v>
      </c>
      <c r="C54" s="6">
        <v>32255</v>
      </c>
      <c r="D54" s="9">
        <v>34053</v>
      </c>
      <c r="E54" s="45">
        <v>101.5</v>
      </c>
      <c r="F54" s="45">
        <f aca="true" t="shared" si="1" ref="F54:F64">SUM(C54/D54*100)</f>
        <v>94.71999530144187</v>
      </c>
      <c r="G54" s="109"/>
    </row>
    <row r="55" spans="1:7" ht="13.5">
      <c r="A55" s="108">
        <v>2</v>
      </c>
      <c r="B55" s="192" t="s">
        <v>138</v>
      </c>
      <c r="C55" s="6">
        <v>23314</v>
      </c>
      <c r="D55" s="9">
        <v>19062</v>
      </c>
      <c r="E55" s="45">
        <v>111.6</v>
      </c>
      <c r="F55" s="45">
        <f t="shared" si="1"/>
        <v>122.30615885006819</v>
      </c>
      <c r="G55" s="109"/>
    </row>
    <row r="56" spans="1:7" ht="13.5">
      <c r="A56" s="108">
        <v>3</v>
      </c>
      <c r="B56" s="192" t="s">
        <v>200</v>
      </c>
      <c r="C56" s="6">
        <v>21561</v>
      </c>
      <c r="D56" s="9">
        <v>19257</v>
      </c>
      <c r="E56" s="45">
        <v>98.1</v>
      </c>
      <c r="F56" s="45">
        <f t="shared" si="1"/>
        <v>111.96448044866803</v>
      </c>
      <c r="G56" s="109"/>
    </row>
    <row r="57" spans="1:7" ht="13.5">
      <c r="A57" s="108">
        <v>4</v>
      </c>
      <c r="B57" s="7" t="s">
        <v>220</v>
      </c>
      <c r="C57" s="6">
        <v>19226</v>
      </c>
      <c r="D57" s="9">
        <v>16632</v>
      </c>
      <c r="E57" s="45">
        <v>127.8</v>
      </c>
      <c r="F57" s="45">
        <f t="shared" si="1"/>
        <v>115.59644059644059</v>
      </c>
      <c r="G57" s="109"/>
    </row>
    <row r="58" spans="1:7" ht="13.5">
      <c r="A58" s="108">
        <v>5</v>
      </c>
      <c r="B58" s="193" t="s">
        <v>204</v>
      </c>
      <c r="C58" s="6">
        <v>17005</v>
      </c>
      <c r="D58" s="9">
        <v>20859</v>
      </c>
      <c r="E58" s="45">
        <v>93.1</v>
      </c>
      <c r="F58" s="45">
        <f t="shared" si="1"/>
        <v>81.52356297042044</v>
      </c>
      <c r="G58" s="109"/>
    </row>
    <row r="59" spans="1:7" ht="13.5">
      <c r="A59" s="108">
        <v>6</v>
      </c>
      <c r="B59" s="193" t="s">
        <v>210</v>
      </c>
      <c r="C59" s="6">
        <v>16387</v>
      </c>
      <c r="D59" s="9">
        <v>17597</v>
      </c>
      <c r="E59" s="45">
        <v>101.4</v>
      </c>
      <c r="F59" s="45">
        <f t="shared" si="1"/>
        <v>93.12382792521453</v>
      </c>
      <c r="G59" s="109"/>
    </row>
    <row r="60" spans="1:7" ht="13.5">
      <c r="A60" s="108">
        <v>7</v>
      </c>
      <c r="B60" s="193" t="s">
        <v>217</v>
      </c>
      <c r="C60" s="6">
        <v>14939</v>
      </c>
      <c r="D60" s="9">
        <v>11752</v>
      </c>
      <c r="E60" s="45">
        <v>102.9</v>
      </c>
      <c r="F60" s="45">
        <f t="shared" si="1"/>
        <v>127.11878829135466</v>
      </c>
      <c r="G60" s="109"/>
    </row>
    <row r="61" spans="1:7" ht="13.5">
      <c r="A61" s="108">
        <v>8</v>
      </c>
      <c r="B61" s="193" t="s">
        <v>208</v>
      </c>
      <c r="C61" s="6">
        <v>13203</v>
      </c>
      <c r="D61" s="9">
        <v>11413</v>
      </c>
      <c r="E61" s="45">
        <v>103</v>
      </c>
      <c r="F61" s="45">
        <f t="shared" si="1"/>
        <v>115.68386927188294</v>
      </c>
      <c r="G61" s="109"/>
    </row>
    <row r="62" spans="1:7" ht="13.5">
      <c r="A62" s="108">
        <v>9</v>
      </c>
      <c r="B62" s="193" t="s">
        <v>211</v>
      </c>
      <c r="C62" s="125">
        <v>12764</v>
      </c>
      <c r="D62" s="114">
        <v>12181</v>
      </c>
      <c r="E62" s="115">
        <v>107</v>
      </c>
      <c r="F62" s="45">
        <f t="shared" si="1"/>
        <v>104.7861423528446</v>
      </c>
      <c r="G62" s="109"/>
    </row>
    <row r="63" spans="1:7" ht="14.25" thickBot="1">
      <c r="A63" s="113">
        <v>10</v>
      </c>
      <c r="B63" s="193" t="s">
        <v>223</v>
      </c>
      <c r="C63" s="125">
        <v>7829</v>
      </c>
      <c r="D63" s="114">
        <v>9066</v>
      </c>
      <c r="E63" s="115">
        <v>93</v>
      </c>
      <c r="F63" s="115">
        <f t="shared" si="1"/>
        <v>86.35561438341054</v>
      </c>
      <c r="G63" s="117"/>
    </row>
    <row r="64" spans="1:7" ht="14.25" thickBot="1">
      <c r="A64" s="93"/>
      <c r="B64" s="94" t="s">
        <v>85</v>
      </c>
      <c r="C64" s="95">
        <v>215996</v>
      </c>
      <c r="D64" s="95">
        <v>211183</v>
      </c>
      <c r="E64" s="98">
        <v>103.3</v>
      </c>
      <c r="F64" s="120">
        <f t="shared" si="1"/>
        <v>102.27906602330681</v>
      </c>
      <c r="G64" s="137">
        <v>60.5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74" t="s">
        <v>169</v>
      </c>
      <c r="C16" s="274" t="s">
        <v>170</v>
      </c>
      <c r="D16" s="274" t="s">
        <v>171</v>
      </c>
      <c r="E16" s="274" t="s">
        <v>143</v>
      </c>
      <c r="F16" s="274" t="s">
        <v>144</v>
      </c>
      <c r="G16" s="274" t="s">
        <v>145</v>
      </c>
      <c r="H16" s="274" t="s">
        <v>146</v>
      </c>
      <c r="I16" s="274" t="s">
        <v>147</v>
      </c>
      <c r="J16" s="274" t="s">
        <v>148</v>
      </c>
      <c r="K16" s="274" t="s">
        <v>149</v>
      </c>
      <c r="L16" s="274" t="s">
        <v>150</v>
      </c>
      <c r="M16" s="274" t="s">
        <v>151</v>
      </c>
      <c r="N16" s="1"/>
    </row>
    <row r="17" spans="1:27" ht="10.5" customHeight="1">
      <c r="A17" s="10" t="s">
        <v>172</v>
      </c>
      <c r="B17" s="271">
        <v>73.5</v>
      </c>
      <c r="C17" s="271">
        <v>74.3</v>
      </c>
      <c r="D17" s="271">
        <v>75.7</v>
      </c>
      <c r="E17" s="271">
        <v>85.3</v>
      </c>
      <c r="F17" s="271">
        <v>83.2</v>
      </c>
      <c r="G17" s="271">
        <v>89.6</v>
      </c>
      <c r="H17" s="271">
        <v>94.5</v>
      </c>
      <c r="I17" s="271">
        <v>77.2</v>
      </c>
      <c r="J17" s="271">
        <v>90.5</v>
      </c>
      <c r="K17" s="271">
        <v>97.3</v>
      </c>
      <c r="L17" s="271">
        <v>96.3</v>
      </c>
      <c r="M17" s="271">
        <v>78.9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173</v>
      </c>
      <c r="B18" s="271">
        <v>92.9</v>
      </c>
      <c r="C18" s="271">
        <v>77.4</v>
      </c>
      <c r="D18" s="271">
        <v>75.4</v>
      </c>
      <c r="E18" s="271">
        <v>75.8</v>
      </c>
      <c r="F18" s="271">
        <v>74.4</v>
      </c>
      <c r="G18" s="271">
        <v>77.7</v>
      </c>
      <c r="H18" s="271">
        <v>80.3</v>
      </c>
      <c r="I18" s="271">
        <v>77.2</v>
      </c>
      <c r="J18" s="271">
        <v>77.5</v>
      </c>
      <c r="K18" s="271">
        <v>77.1</v>
      </c>
      <c r="L18" s="271">
        <v>73.5</v>
      </c>
      <c r="M18" s="271">
        <v>66.6</v>
      </c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"/>
      <c r="AA18" s="1"/>
    </row>
    <row r="19" spans="1:27" ht="10.5" customHeight="1">
      <c r="A19" s="10" t="s">
        <v>174</v>
      </c>
      <c r="B19" s="271">
        <v>67.1</v>
      </c>
      <c r="C19" s="271">
        <v>69</v>
      </c>
      <c r="D19" s="271">
        <v>71.2</v>
      </c>
      <c r="E19" s="271">
        <v>73.2</v>
      </c>
      <c r="F19" s="271">
        <v>72</v>
      </c>
      <c r="G19" s="271">
        <v>72.6</v>
      </c>
      <c r="H19" s="271">
        <v>78.1</v>
      </c>
      <c r="I19" s="271">
        <v>80</v>
      </c>
      <c r="J19" s="271">
        <v>75.3</v>
      </c>
      <c r="K19" s="271">
        <v>77.7</v>
      </c>
      <c r="L19" s="271">
        <v>79.8</v>
      </c>
      <c r="M19" s="271">
        <v>73.4</v>
      </c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1"/>
      <c r="AA19" s="1"/>
    </row>
    <row r="20" spans="1:27" ht="10.5" customHeight="1">
      <c r="A20" s="10" t="s">
        <v>175</v>
      </c>
      <c r="B20" s="271">
        <v>71.6</v>
      </c>
      <c r="C20" s="271">
        <v>76.8</v>
      </c>
      <c r="D20" s="271">
        <v>80.9</v>
      </c>
      <c r="E20" s="271">
        <v>79.2</v>
      </c>
      <c r="F20" s="271">
        <v>79.8</v>
      </c>
      <c r="G20" s="271">
        <v>79.2</v>
      </c>
      <c r="H20" s="271">
        <v>80.8</v>
      </c>
      <c r="I20" s="271">
        <v>83.9</v>
      </c>
      <c r="J20" s="271">
        <v>84.2</v>
      </c>
      <c r="K20" s="271">
        <v>84.4</v>
      </c>
      <c r="L20" s="271">
        <v>83.6</v>
      </c>
      <c r="M20" s="271">
        <v>71.9</v>
      </c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1"/>
      <c r="AA20" s="1"/>
    </row>
    <row r="21" spans="1:27" ht="10.5" customHeight="1">
      <c r="A21" s="10" t="s">
        <v>244</v>
      </c>
      <c r="B21" s="271">
        <v>69.7</v>
      </c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1"/>
      <c r="AA22" s="1"/>
    </row>
    <row r="23" spans="14:27" ht="9.75" customHeight="1"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1"/>
      <c r="AA23" s="1"/>
    </row>
    <row r="24" spans="1:13" ht="13.5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</row>
    <row r="28" ht="13.5">
      <c r="O28" s="279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74" t="s">
        <v>169</v>
      </c>
      <c r="C41" s="274" t="s">
        <v>170</v>
      </c>
      <c r="D41" s="274" t="s">
        <v>171</v>
      </c>
      <c r="E41" s="274" t="s">
        <v>143</v>
      </c>
      <c r="F41" s="274" t="s">
        <v>144</v>
      </c>
      <c r="G41" s="274" t="s">
        <v>145</v>
      </c>
      <c r="H41" s="274" t="s">
        <v>146</v>
      </c>
      <c r="I41" s="274" t="s">
        <v>147</v>
      </c>
      <c r="J41" s="274" t="s">
        <v>148</v>
      </c>
      <c r="K41" s="274" t="s">
        <v>149</v>
      </c>
      <c r="L41" s="274" t="s">
        <v>150</v>
      </c>
      <c r="M41" s="274" t="s">
        <v>151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172</v>
      </c>
      <c r="B42" s="280">
        <v>96.9</v>
      </c>
      <c r="C42" s="280">
        <v>96.4</v>
      </c>
      <c r="D42" s="280">
        <v>90.1</v>
      </c>
      <c r="E42" s="280">
        <v>101.5</v>
      </c>
      <c r="F42" s="280">
        <v>106.8</v>
      </c>
      <c r="G42" s="280">
        <v>110.7</v>
      </c>
      <c r="H42" s="280">
        <v>103.8</v>
      </c>
      <c r="I42" s="280">
        <v>105.9</v>
      </c>
      <c r="J42" s="280">
        <v>95.9</v>
      </c>
      <c r="K42" s="280">
        <v>92.5</v>
      </c>
      <c r="L42" s="280">
        <v>100.7</v>
      </c>
      <c r="M42" s="280">
        <v>94.6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173</v>
      </c>
      <c r="B43" s="280">
        <v>109.6</v>
      </c>
      <c r="C43" s="280">
        <v>91.7</v>
      </c>
      <c r="D43" s="280">
        <v>85.7</v>
      </c>
      <c r="E43" s="280">
        <v>88.7</v>
      </c>
      <c r="F43" s="280">
        <v>89.8</v>
      </c>
      <c r="G43" s="280">
        <v>91.4</v>
      </c>
      <c r="H43" s="280">
        <v>87.6</v>
      </c>
      <c r="I43" s="280">
        <v>85.8</v>
      </c>
      <c r="J43" s="280">
        <v>84.7</v>
      </c>
      <c r="K43" s="280">
        <v>90.7</v>
      </c>
      <c r="L43" s="280">
        <v>91.4</v>
      </c>
      <c r="M43" s="280">
        <v>87.4</v>
      </c>
      <c r="N43" s="25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</row>
    <row r="44" spans="1:26" ht="10.5" customHeight="1">
      <c r="A44" s="10" t="s">
        <v>174</v>
      </c>
      <c r="B44" s="280">
        <v>91.1</v>
      </c>
      <c r="C44" s="280">
        <v>91.1</v>
      </c>
      <c r="D44" s="280">
        <v>91.1</v>
      </c>
      <c r="E44" s="280">
        <v>90.6</v>
      </c>
      <c r="F44" s="280">
        <v>95.7</v>
      </c>
      <c r="G44" s="280">
        <v>90</v>
      </c>
      <c r="H44" s="280">
        <v>92.4</v>
      </c>
      <c r="I44" s="280">
        <v>93.7</v>
      </c>
      <c r="J44" s="280">
        <v>85.5</v>
      </c>
      <c r="K44" s="280">
        <v>88.9</v>
      </c>
      <c r="L44" s="280">
        <v>90.9</v>
      </c>
      <c r="M44" s="280">
        <v>84</v>
      </c>
      <c r="N44" s="2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</row>
    <row r="45" spans="1:26" ht="10.5" customHeight="1">
      <c r="A45" s="10" t="s">
        <v>165</v>
      </c>
      <c r="B45" s="280">
        <v>85.3</v>
      </c>
      <c r="C45" s="280">
        <v>84.2</v>
      </c>
      <c r="D45" s="280">
        <v>80.9</v>
      </c>
      <c r="E45" s="280">
        <v>82.2</v>
      </c>
      <c r="F45" s="280">
        <v>91.4</v>
      </c>
      <c r="G45" s="280">
        <v>87.2</v>
      </c>
      <c r="H45" s="280">
        <v>87.8</v>
      </c>
      <c r="I45" s="280">
        <v>91</v>
      </c>
      <c r="J45" s="280">
        <v>92.4</v>
      </c>
      <c r="K45" s="280">
        <v>97</v>
      </c>
      <c r="L45" s="280">
        <v>97.1</v>
      </c>
      <c r="M45" s="280">
        <v>90.7</v>
      </c>
      <c r="N45" s="2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</row>
    <row r="46" spans="1:26" ht="10.5" customHeight="1">
      <c r="A46" s="10" t="s">
        <v>235</v>
      </c>
      <c r="B46" s="280">
        <v>92.5</v>
      </c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</row>
    <row r="47" spans="14:26" ht="10.5" customHeight="1">
      <c r="N47" s="2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</row>
    <row r="48" spans="14:26" ht="10.5" customHeight="1">
      <c r="N48" s="2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74" t="s">
        <v>169</v>
      </c>
      <c r="C65" s="274" t="s">
        <v>170</v>
      </c>
      <c r="D65" s="274" t="s">
        <v>171</v>
      </c>
      <c r="E65" s="274" t="s">
        <v>143</v>
      </c>
      <c r="F65" s="274" t="s">
        <v>144</v>
      </c>
      <c r="G65" s="274" t="s">
        <v>145</v>
      </c>
      <c r="H65" s="274" t="s">
        <v>146</v>
      </c>
      <c r="I65" s="274" t="s">
        <v>147</v>
      </c>
      <c r="J65" s="274" t="s">
        <v>148</v>
      </c>
      <c r="K65" s="274" t="s">
        <v>149</v>
      </c>
      <c r="L65" s="274" t="s">
        <v>150</v>
      </c>
      <c r="M65" s="274" t="s">
        <v>151</v>
      </c>
    </row>
    <row r="66" spans="1:13" ht="10.5" customHeight="1">
      <c r="A66" s="10" t="s">
        <v>172</v>
      </c>
      <c r="B66" s="271">
        <v>75.9</v>
      </c>
      <c r="C66" s="271">
        <v>77.1</v>
      </c>
      <c r="D66" s="271">
        <v>84.6</v>
      </c>
      <c r="E66" s="271">
        <v>83</v>
      </c>
      <c r="F66" s="271">
        <v>77.3</v>
      </c>
      <c r="G66" s="271">
        <v>80.6</v>
      </c>
      <c r="H66" s="271">
        <v>91.3</v>
      </c>
      <c r="I66" s="271">
        <v>72.6</v>
      </c>
      <c r="J66" s="271">
        <v>94.7</v>
      </c>
      <c r="K66" s="271">
        <v>105.1</v>
      </c>
      <c r="L66" s="271">
        <v>95.5</v>
      </c>
      <c r="M66" s="271">
        <v>84</v>
      </c>
    </row>
    <row r="67" spans="1:26" ht="10.5" customHeight="1">
      <c r="A67" s="10" t="s">
        <v>173</v>
      </c>
      <c r="B67" s="271">
        <v>83.6</v>
      </c>
      <c r="C67" s="271">
        <v>85.7</v>
      </c>
      <c r="D67" s="271">
        <v>88.4</v>
      </c>
      <c r="E67" s="271">
        <v>85.2</v>
      </c>
      <c r="F67" s="271">
        <v>82.7</v>
      </c>
      <c r="G67" s="271">
        <v>84.9</v>
      </c>
      <c r="H67" s="271">
        <v>91.8</v>
      </c>
      <c r="I67" s="271">
        <v>90.1</v>
      </c>
      <c r="J67" s="271">
        <v>91.5</v>
      </c>
      <c r="K67" s="271">
        <v>84.5</v>
      </c>
      <c r="L67" s="271">
        <v>80.3</v>
      </c>
      <c r="M67" s="271">
        <v>76.7</v>
      </c>
      <c r="N67" s="25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</row>
    <row r="68" spans="1:26" ht="10.5" customHeight="1">
      <c r="A68" s="10" t="s">
        <v>174</v>
      </c>
      <c r="B68" s="271">
        <v>73.1</v>
      </c>
      <c r="C68" s="271">
        <v>75.7</v>
      </c>
      <c r="D68" s="271">
        <v>78.1</v>
      </c>
      <c r="E68" s="271">
        <v>80.8</v>
      </c>
      <c r="F68" s="271">
        <v>74.5</v>
      </c>
      <c r="G68" s="271">
        <v>81.3</v>
      </c>
      <c r="H68" s="271">
        <v>84.2</v>
      </c>
      <c r="I68" s="271">
        <v>85.2</v>
      </c>
      <c r="J68" s="271">
        <v>88.5</v>
      </c>
      <c r="K68" s="271">
        <v>87.1</v>
      </c>
      <c r="L68" s="271">
        <v>87.6</v>
      </c>
      <c r="M68" s="271">
        <v>87.8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175</v>
      </c>
      <c r="B69" s="271">
        <v>83.9</v>
      </c>
      <c r="C69" s="271">
        <v>91.2</v>
      </c>
      <c r="D69" s="271">
        <v>100</v>
      </c>
      <c r="E69" s="271">
        <v>96.4</v>
      </c>
      <c r="F69" s="271">
        <v>86.6</v>
      </c>
      <c r="G69" s="271">
        <v>91.1</v>
      </c>
      <c r="H69" s="271">
        <v>92</v>
      </c>
      <c r="I69" s="271">
        <v>92.1</v>
      </c>
      <c r="J69" s="271">
        <v>91.1</v>
      </c>
      <c r="K69" s="271">
        <v>86.7</v>
      </c>
      <c r="L69" s="271">
        <v>86.1</v>
      </c>
      <c r="M69" s="271">
        <v>80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235</v>
      </c>
      <c r="B70" s="271">
        <v>75.1</v>
      </c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77"/>
      <c r="C72" s="277"/>
      <c r="D72" s="277"/>
      <c r="E72" s="277"/>
      <c r="F72" s="277"/>
      <c r="G72" s="281"/>
      <c r="H72" s="277"/>
      <c r="I72" s="277"/>
      <c r="J72" s="277"/>
      <c r="K72" s="277"/>
      <c r="L72" s="277"/>
      <c r="M72" s="277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77"/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78" customWidth="1"/>
    <col min="25" max="26" width="7.625" style="0" customWidth="1"/>
  </cols>
  <sheetData>
    <row r="1" spans="1:29" ht="13.5">
      <c r="A1" s="25"/>
      <c r="B1" s="282"/>
      <c r="C1" s="265"/>
      <c r="D1" s="265"/>
      <c r="E1" s="265"/>
      <c r="F1" s="265"/>
      <c r="G1" s="265"/>
      <c r="H1" s="265"/>
      <c r="I1" s="265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65"/>
      <c r="C2" s="265"/>
      <c r="D2" s="265"/>
      <c r="E2" s="265"/>
      <c r="F2" s="265"/>
      <c r="G2" s="265"/>
      <c r="H2" s="265"/>
      <c r="I2" s="265"/>
      <c r="J2" s="1"/>
      <c r="L2" s="66"/>
      <c r="M2" s="283"/>
      <c r="N2" s="66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1"/>
      <c r="AB2" s="1"/>
      <c r="AC2" s="1"/>
    </row>
    <row r="3" spans="1:29" ht="13.5">
      <c r="A3" s="25"/>
      <c r="B3" s="265"/>
      <c r="C3" s="265"/>
      <c r="D3" s="265"/>
      <c r="E3" s="265"/>
      <c r="F3" s="265"/>
      <c r="G3" s="265"/>
      <c r="H3" s="265"/>
      <c r="I3" s="265"/>
      <c r="J3" s="1"/>
      <c r="L3" s="66"/>
      <c r="M3" s="283"/>
      <c r="N3" s="66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1"/>
      <c r="AB3" s="1"/>
      <c r="AC3" s="1"/>
    </row>
    <row r="4" spans="1:29" ht="13.5">
      <c r="A4" s="25"/>
      <c r="B4" s="265"/>
      <c r="C4" s="265"/>
      <c r="D4" s="265"/>
      <c r="E4" s="265"/>
      <c r="F4" s="265"/>
      <c r="G4" s="265"/>
      <c r="H4" s="265"/>
      <c r="I4" s="265"/>
      <c r="J4" s="1"/>
      <c r="L4" s="66"/>
      <c r="M4" s="283"/>
      <c r="N4" s="66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1"/>
      <c r="AB4" s="1"/>
      <c r="AC4" s="1"/>
    </row>
    <row r="5" spans="1:29" ht="13.5">
      <c r="A5" s="25"/>
      <c r="B5" s="265"/>
      <c r="C5" s="265"/>
      <c r="D5" s="265"/>
      <c r="E5" s="265"/>
      <c r="F5" s="265"/>
      <c r="G5" s="265"/>
      <c r="H5" s="265"/>
      <c r="I5" s="265"/>
      <c r="J5" s="1"/>
      <c r="L5" s="66"/>
      <c r="M5" s="283"/>
      <c r="N5" s="66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1"/>
      <c r="AB5" s="1"/>
      <c r="AC5" s="1"/>
    </row>
    <row r="6" spans="10:29" ht="13.5">
      <c r="J6" s="1"/>
      <c r="L6" s="66"/>
      <c r="M6" s="283"/>
      <c r="N6" s="66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1"/>
      <c r="AB6" s="1"/>
      <c r="AC6" s="1"/>
    </row>
    <row r="7" spans="10:23" ht="13.5">
      <c r="J7" s="1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140</v>
      </c>
      <c r="C18" s="11" t="s">
        <v>141</v>
      </c>
      <c r="D18" s="11" t="s">
        <v>142</v>
      </c>
      <c r="E18" s="11" t="s">
        <v>143</v>
      </c>
      <c r="F18" s="11" t="s">
        <v>144</v>
      </c>
      <c r="G18" s="11" t="s">
        <v>145</v>
      </c>
      <c r="H18" s="11" t="s">
        <v>146</v>
      </c>
      <c r="I18" s="11" t="s">
        <v>147</v>
      </c>
      <c r="J18" s="11" t="s">
        <v>148</v>
      </c>
      <c r="K18" s="11" t="s">
        <v>149</v>
      </c>
      <c r="L18" s="11" t="s">
        <v>150</v>
      </c>
      <c r="M18" s="11" t="s">
        <v>151</v>
      </c>
    </row>
    <row r="19" spans="1:13" ht="10.5" customHeight="1">
      <c r="A19" s="10" t="s">
        <v>152</v>
      </c>
      <c r="B19" s="280">
        <v>15.3</v>
      </c>
      <c r="C19" s="280">
        <v>17</v>
      </c>
      <c r="D19" s="280">
        <v>17.8</v>
      </c>
      <c r="E19" s="280">
        <v>17</v>
      </c>
      <c r="F19" s="280">
        <v>18.2</v>
      </c>
      <c r="G19" s="280">
        <v>18.2</v>
      </c>
      <c r="H19" s="280">
        <v>16.2</v>
      </c>
      <c r="I19" s="280">
        <v>14.9</v>
      </c>
      <c r="J19" s="280">
        <v>17</v>
      </c>
      <c r="K19" s="280">
        <v>16</v>
      </c>
      <c r="L19" s="280">
        <v>15.8</v>
      </c>
      <c r="M19" s="280">
        <v>16.8</v>
      </c>
    </row>
    <row r="20" spans="1:13" ht="10.5" customHeight="1">
      <c r="A20" s="10" t="s">
        <v>168</v>
      </c>
      <c r="B20" s="280">
        <v>15.5</v>
      </c>
      <c r="C20" s="280">
        <v>17.7</v>
      </c>
      <c r="D20" s="280">
        <v>19.2</v>
      </c>
      <c r="E20" s="280">
        <v>19.4</v>
      </c>
      <c r="F20" s="280">
        <v>18.4</v>
      </c>
      <c r="G20" s="280">
        <v>18.2</v>
      </c>
      <c r="H20" s="280">
        <v>16.7</v>
      </c>
      <c r="I20" s="280">
        <v>17.2</v>
      </c>
      <c r="J20" s="280">
        <v>15.8</v>
      </c>
      <c r="K20" s="280">
        <v>18.6</v>
      </c>
      <c r="L20" s="280">
        <v>16.7</v>
      </c>
      <c r="M20" s="280">
        <v>16.5</v>
      </c>
    </row>
    <row r="21" spans="1:13" ht="10.5" customHeight="1">
      <c r="A21" s="10" t="s">
        <v>154</v>
      </c>
      <c r="B21" s="280">
        <v>15.9</v>
      </c>
      <c r="C21" s="280">
        <v>14.3</v>
      </c>
      <c r="D21" s="280">
        <v>15.2</v>
      </c>
      <c r="E21" s="280">
        <v>18.6</v>
      </c>
      <c r="F21" s="280">
        <v>17.4</v>
      </c>
      <c r="G21" s="280">
        <v>15.7</v>
      </c>
      <c r="H21" s="280">
        <v>15.4</v>
      </c>
      <c r="I21" s="280">
        <v>16</v>
      </c>
      <c r="J21" s="280">
        <v>16.5</v>
      </c>
      <c r="K21" s="280">
        <v>15</v>
      </c>
      <c r="L21" s="280">
        <v>14.9</v>
      </c>
      <c r="M21" s="280">
        <v>16.9</v>
      </c>
    </row>
    <row r="22" spans="1:13" ht="10.5" customHeight="1">
      <c r="A22" s="10" t="s">
        <v>165</v>
      </c>
      <c r="B22" s="280">
        <v>14.7</v>
      </c>
      <c r="C22" s="280">
        <v>15.2</v>
      </c>
      <c r="D22" s="280">
        <v>16.7</v>
      </c>
      <c r="E22" s="280">
        <v>15.9</v>
      </c>
      <c r="F22" s="280">
        <v>16.3</v>
      </c>
      <c r="G22" s="280">
        <v>16.4</v>
      </c>
      <c r="H22" s="280">
        <v>14.7</v>
      </c>
      <c r="I22" s="280">
        <v>16.5</v>
      </c>
      <c r="J22" s="280">
        <v>15.9</v>
      </c>
      <c r="K22" s="280">
        <v>18</v>
      </c>
      <c r="L22" s="280">
        <v>17.3</v>
      </c>
      <c r="M22" s="280">
        <v>15.7</v>
      </c>
    </row>
    <row r="23" spans="1:13" ht="10.5" customHeight="1">
      <c r="A23" s="10" t="s">
        <v>235</v>
      </c>
      <c r="B23" s="280">
        <v>15.3</v>
      </c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140</v>
      </c>
      <c r="C42" s="11" t="s">
        <v>141</v>
      </c>
      <c r="D42" s="11" t="s">
        <v>142</v>
      </c>
      <c r="E42" s="11" t="s">
        <v>143</v>
      </c>
      <c r="F42" s="11" t="s">
        <v>144</v>
      </c>
      <c r="G42" s="11" t="s">
        <v>145</v>
      </c>
      <c r="H42" s="11" t="s">
        <v>146</v>
      </c>
      <c r="I42" s="11" t="s">
        <v>147</v>
      </c>
      <c r="J42" s="11" t="s">
        <v>148</v>
      </c>
      <c r="K42" s="11" t="s">
        <v>149</v>
      </c>
      <c r="L42" s="11" t="s">
        <v>150</v>
      </c>
      <c r="M42" s="11" t="s">
        <v>151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152</v>
      </c>
      <c r="B43" s="280">
        <v>24.2</v>
      </c>
      <c r="C43" s="280">
        <v>24.9</v>
      </c>
      <c r="D43" s="280">
        <v>25.1</v>
      </c>
      <c r="E43" s="280">
        <v>24.9</v>
      </c>
      <c r="F43" s="280">
        <v>26</v>
      </c>
      <c r="G43" s="280">
        <v>26.8</v>
      </c>
      <c r="H43" s="280">
        <v>25.6</v>
      </c>
      <c r="I43" s="280">
        <v>25.9</v>
      </c>
      <c r="J43" s="280">
        <v>25.6</v>
      </c>
      <c r="K43" s="280">
        <v>24.3</v>
      </c>
      <c r="L43" s="280">
        <v>24.3</v>
      </c>
      <c r="M43" s="280">
        <v>25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153</v>
      </c>
      <c r="B44" s="280">
        <v>25.3</v>
      </c>
      <c r="C44" s="280">
        <v>26.5</v>
      </c>
      <c r="D44" s="280">
        <v>25.8</v>
      </c>
      <c r="E44" s="280">
        <v>26.4</v>
      </c>
      <c r="F44" s="280">
        <v>28.1</v>
      </c>
      <c r="G44" s="280">
        <v>27.7</v>
      </c>
      <c r="H44" s="280">
        <v>26.5</v>
      </c>
      <c r="I44" s="280">
        <v>27.3</v>
      </c>
      <c r="J44" s="280">
        <v>24.8</v>
      </c>
      <c r="K44" s="280">
        <v>26.9</v>
      </c>
      <c r="L44" s="280">
        <v>26</v>
      </c>
      <c r="M44" s="280">
        <v>26.3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167</v>
      </c>
      <c r="B45" s="280">
        <v>26.9</v>
      </c>
      <c r="C45" s="280">
        <v>26.5</v>
      </c>
      <c r="D45" s="280">
        <v>23.4</v>
      </c>
      <c r="E45" s="280">
        <v>26.7</v>
      </c>
      <c r="F45" s="280">
        <v>28.9</v>
      </c>
      <c r="G45" s="280">
        <v>26.9</v>
      </c>
      <c r="H45" s="280">
        <v>26.2</v>
      </c>
      <c r="I45" s="280">
        <v>27.1</v>
      </c>
      <c r="J45" s="280">
        <v>27.7</v>
      </c>
      <c r="K45" s="280">
        <v>26.9</v>
      </c>
      <c r="L45" s="280">
        <v>25.5</v>
      </c>
      <c r="M45" s="280">
        <v>26.2</v>
      </c>
      <c r="N45" s="66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165</v>
      </c>
      <c r="B46" s="280">
        <v>25.9</v>
      </c>
      <c r="C46" s="280">
        <v>26.8</v>
      </c>
      <c r="D46" s="280">
        <v>27.1</v>
      </c>
      <c r="E46" s="280">
        <v>27</v>
      </c>
      <c r="F46" s="280">
        <v>28</v>
      </c>
      <c r="G46" s="280">
        <v>27.8</v>
      </c>
      <c r="H46" s="280">
        <v>26.4</v>
      </c>
      <c r="I46" s="280">
        <v>26.9</v>
      </c>
      <c r="J46" s="280">
        <v>27.1</v>
      </c>
      <c r="K46" s="280">
        <v>27.4</v>
      </c>
      <c r="L46" s="280">
        <v>27.2</v>
      </c>
      <c r="M46" s="280">
        <v>26.8</v>
      </c>
      <c r="N46" s="66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235</v>
      </c>
      <c r="B47" s="280">
        <v>27.3</v>
      </c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66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140</v>
      </c>
      <c r="C70" s="11" t="s">
        <v>141</v>
      </c>
      <c r="D70" s="11" t="s">
        <v>142</v>
      </c>
      <c r="E70" s="11" t="s">
        <v>143</v>
      </c>
      <c r="F70" s="11" t="s">
        <v>144</v>
      </c>
      <c r="G70" s="11" t="s">
        <v>145</v>
      </c>
      <c r="H70" s="11" t="s">
        <v>146</v>
      </c>
      <c r="I70" s="11" t="s">
        <v>147</v>
      </c>
      <c r="J70" s="11" t="s">
        <v>148</v>
      </c>
      <c r="K70" s="11" t="s">
        <v>149</v>
      </c>
      <c r="L70" s="11" t="s">
        <v>150</v>
      </c>
      <c r="M70" s="11" t="s">
        <v>151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152</v>
      </c>
      <c r="B71" s="271">
        <v>63.1</v>
      </c>
      <c r="C71" s="271">
        <v>68.2</v>
      </c>
      <c r="D71" s="271">
        <v>70.7</v>
      </c>
      <c r="E71" s="271">
        <v>68.6</v>
      </c>
      <c r="F71" s="271">
        <v>69.1</v>
      </c>
      <c r="G71" s="271">
        <v>67.4</v>
      </c>
      <c r="H71" s="271">
        <v>64.4</v>
      </c>
      <c r="I71" s="271">
        <v>57.1</v>
      </c>
      <c r="J71" s="271">
        <v>66.6</v>
      </c>
      <c r="K71" s="271">
        <v>66.9</v>
      </c>
      <c r="L71" s="271">
        <v>65.2</v>
      </c>
      <c r="M71" s="271">
        <v>67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176</v>
      </c>
      <c r="B72" s="271">
        <v>61.1</v>
      </c>
      <c r="C72" s="271">
        <v>65.9</v>
      </c>
      <c r="D72" s="271">
        <v>74.7</v>
      </c>
      <c r="E72" s="271">
        <v>73.1</v>
      </c>
      <c r="F72" s="271">
        <v>64.6</v>
      </c>
      <c r="G72" s="271">
        <v>66</v>
      </c>
      <c r="H72" s="271">
        <v>64.1</v>
      </c>
      <c r="I72" s="271">
        <v>62.5</v>
      </c>
      <c r="J72" s="271">
        <v>65.2</v>
      </c>
      <c r="K72" s="271">
        <v>67.9</v>
      </c>
      <c r="L72" s="271">
        <v>64.9</v>
      </c>
      <c r="M72" s="271">
        <v>62.7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174</v>
      </c>
      <c r="B73" s="271">
        <v>58.4</v>
      </c>
      <c r="C73" s="271">
        <v>54.2</v>
      </c>
      <c r="D73" s="271">
        <v>66.9</v>
      </c>
      <c r="E73" s="271">
        <v>67.7</v>
      </c>
      <c r="F73" s="271">
        <v>58.6</v>
      </c>
      <c r="G73" s="271">
        <v>59.8</v>
      </c>
      <c r="H73" s="271">
        <v>59.2</v>
      </c>
      <c r="I73" s="271">
        <v>58.5</v>
      </c>
      <c r="J73" s="271">
        <v>59.1</v>
      </c>
      <c r="K73" s="271">
        <v>56.2</v>
      </c>
      <c r="L73" s="271">
        <v>59.6</v>
      </c>
      <c r="M73" s="271">
        <v>63.9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165</v>
      </c>
      <c r="B74" s="271">
        <v>56.9</v>
      </c>
      <c r="C74" s="271">
        <v>55.9</v>
      </c>
      <c r="D74" s="271">
        <v>61.4</v>
      </c>
      <c r="E74" s="271">
        <v>59.1</v>
      </c>
      <c r="F74" s="271">
        <v>57.4</v>
      </c>
      <c r="G74" s="271">
        <v>59</v>
      </c>
      <c r="H74" s="271">
        <v>56.7</v>
      </c>
      <c r="I74" s="271">
        <v>61</v>
      </c>
      <c r="J74" s="271">
        <v>58.2</v>
      </c>
      <c r="K74" s="271">
        <v>65.4</v>
      </c>
      <c r="L74" s="271">
        <v>63.6</v>
      </c>
      <c r="M74" s="271">
        <v>58.7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235</v>
      </c>
      <c r="B75" s="271">
        <v>55.7</v>
      </c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</row>
    <row r="76" spans="2:13" ht="9.75" customHeight="1">
      <c r="B76" s="277"/>
      <c r="C76" s="277"/>
      <c r="D76" s="277"/>
      <c r="E76" s="277"/>
      <c r="F76" s="277"/>
      <c r="G76" s="277"/>
      <c r="H76" s="277"/>
      <c r="I76" s="277"/>
      <c r="J76" s="277"/>
      <c r="K76" s="275"/>
      <c r="L76" s="277"/>
      <c r="M76" s="277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83"/>
      <c r="N4" s="66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83"/>
      <c r="N5" s="66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83"/>
      <c r="N6" s="66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83"/>
      <c r="N7" s="66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83"/>
      <c r="N8" s="66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1"/>
    </row>
    <row r="10" spans="12:27" ht="9.75" customHeight="1">
      <c r="L10" s="66"/>
      <c r="M10" s="66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1"/>
    </row>
    <row r="11" spans="12:27" ht="9.75" customHeight="1">
      <c r="L11" s="66"/>
      <c r="M11" s="66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1"/>
    </row>
    <row r="12" spans="12:27" ht="9.75" customHeight="1">
      <c r="L12" s="66"/>
      <c r="M12" s="66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1"/>
    </row>
    <row r="13" spans="12:27" ht="9.75" customHeight="1">
      <c r="L13" s="66"/>
      <c r="M13" s="66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83"/>
      <c r="AA15" s="1"/>
    </row>
    <row r="16" spans="12:27" ht="9.75" customHeight="1">
      <c r="L16" s="66"/>
      <c r="M16" s="283"/>
      <c r="AA16" s="1"/>
    </row>
    <row r="17" spans="12:27" ht="9.75" customHeight="1">
      <c r="L17" s="66"/>
      <c r="M17" s="283"/>
      <c r="AA17" s="1"/>
    </row>
    <row r="18" spans="12:27" ht="9.75" customHeight="1">
      <c r="L18" s="66"/>
      <c r="M18" s="283"/>
      <c r="AA18" s="1"/>
    </row>
    <row r="19" spans="12:27" ht="9.75" customHeight="1">
      <c r="L19" s="66"/>
      <c r="M19" s="283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140</v>
      </c>
      <c r="C24" s="11" t="s">
        <v>141</v>
      </c>
      <c r="D24" s="11" t="s">
        <v>142</v>
      </c>
      <c r="E24" s="11" t="s">
        <v>143</v>
      </c>
      <c r="F24" s="11" t="s">
        <v>144</v>
      </c>
      <c r="G24" s="11" t="s">
        <v>145</v>
      </c>
      <c r="H24" s="11" t="s">
        <v>146</v>
      </c>
      <c r="I24" s="11" t="s">
        <v>147</v>
      </c>
      <c r="J24" s="11" t="s">
        <v>148</v>
      </c>
      <c r="K24" s="11" t="s">
        <v>149</v>
      </c>
      <c r="L24" s="11" t="s">
        <v>150</v>
      </c>
      <c r="M24" s="11" t="s">
        <v>151</v>
      </c>
      <c r="AA24" s="1"/>
    </row>
    <row r="25" spans="1:27" ht="10.5" customHeight="1">
      <c r="A25" s="10" t="s">
        <v>152</v>
      </c>
      <c r="B25" s="280">
        <v>19.5</v>
      </c>
      <c r="C25" s="280">
        <v>21.4</v>
      </c>
      <c r="D25" s="280">
        <v>26.7</v>
      </c>
      <c r="E25" s="280">
        <v>25.7</v>
      </c>
      <c r="F25" s="280">
        <v>26.3</v>
      </c>
      <c r="G25" s="280">
        <v>25.8</v>
      </c>
      <c r="H25" s="280">
        <v>27.2</v>
      </c>
      <c r="I25" s="280">
        <v>20.4</v>
      </c>
      <c r="J25" s="280">
        <v>24.4</v>
      </c>
      <c r="K25" s="280">
        <v>26.7</v>
      </c>
      <c r="L25" s="280">
        <v>24.7</v>
      </c>
      <c r="M25" s="280">
        <v>22.6</v>
      </c>
      <c r="AA25" s="1"/>
    </row>
    <row r="26" spans="1:27" ht="10.5" customHeight="1">
      <c r="A26" s="10" t="s">
        <v>153</v>
      </c>
      <c r="B26" s="280">
        <v>23.6</v>
      </c>
      <c r="C26" s="280">
        <v>22.3</v>
      </c>
      <c r="D26" s="280">
        <v>28.3</v>
      </c>
      <c r="E26" s="280">
        <v>28.3</v>
      </c>
      <c r="F26" s="280">
        <v>24.1</v>
      </c>
      <c r="G26" s="280">
        <v>26.1</v>
      </c>
      <c r="H26" s="280">
        <v>24.3</v>
      </c>
      <c r="I26" s="280">
        <v>26.1</v>
      </c>
      <c r="J26" s="280">
        <v>23.3</v>
      </c>
      <c r="K26" s="280">
        <v>22.2</v>
      </c>
      <c r="L26" s="280">
        <v>24.7</v>
      </c>
      <c r="M26" s="280">
        <v>24.2</v>
      </c>
      <c r="AA26" s="1"/>
    </row>
    <row r="27" spans="1:27" ht="10.5" customHeight="1">
      <c r="A27" s="10" t="s">
        <v>167</v>
      </c>
      <c r="B27" s="280">
        <v>21.2</v>
      </c>
      <c r="C27" s="280">
        <v>23.6</v>
      </c>
      <c r="D27" s="280">
        <v>23.5</v>
      </c>
      <c r="E27" s="280">
        <v>25.2</v>
      </c>
      <c r="F27" s="280">
        <v>24.6</v>
      </c>
      <c r="G27" s="280">
        <v>28.3</v>
      </c>
      <c r="H27" s="280">
        <v>24.6</v>
      </c>
      <c r="I27" s="280">
        <v>23.4</v>
      </c>
      <c r="J27" s="280">
        <v>22.5</v>
      </c>
      <c r="K27" s="280">
        <v>23.1</v>
      </c>
      <c r="L27" s="280">
        <v>20.9</v>
      </c>
      <c r="M27" s="280">
        <v>20.6</v>
      </c>
      <c r="AA27" s="1"/>
    </row>
    <row r="28" spans="1:27" ht="10.5" customHeight="1">
      <c r="A28" s="10" t="s">
        <v>175</v>
      </c>
      <c r="B28" s="280">
        <v>18.7</v>
      </c>
      <c r="C28" s="280">
        <v>19.2</v>
      </c>
      <c r="D28" s="280">
        <v>23.7</v>
      </c>
      <c r="E28" s="280">
        <v>22.6</v>
      </c>
      <c r="F28" s="280">
        <v>25.9</v>
      </c>
      <c r="G28" s="280">
        <v>24</v>
      </c>
      <c r="H28" s="280">
        <v>23.8</v>
      </c>
      <c r="I28" s="280">
        <v>23</v>
      </c>
      <c r="J28" s="280">
        <v>21.8</v>
      </c>
      <c r="K28" s="280">
        <v>19.6</v>
      </c>
      <c r="L28" s="280">
        <v>19.1</v>
      </c>
      <c r="M28" s="280">
        <v>18.8</v>
      </c>
      <c r="AA28" s="1"/>
    </row>
    <row r="29" spans="1:27" ht="10.5" customHeight="1">
      <c r="A29" s="10" t="s">
        <v>235</v>
      </c>
      <c r="B29" s="280">
        <v>21.2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AA29" s="1"/>
    </row>
    <row r="30" ht="9.75" customHeight="1">
      <c r="AA30" s="1"/>
    </row>
    <row r="31" spans="14:27" ht="9.75" customHeight="1"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140</v>
      </c>
      <c r="C53" s="11" t="s">
        <v>141</v>
      </c>
      <c r="D53" s="11" t="s">
        <v>142</v>
      </c>
      <c r="E53" s="11" t="s">
        <v>143</v>
      </c>
      <c r="F53" s="11" t="s">
        <v>144</v>
      </c>
      <c r="G53" s="11" t="s">
        <v>145</v>
      </c>
      <c r="H53" s="11" t="s">
        <v>146</v>
      </c>
      <c r="I53" s="11" t="s">
        <v>147</v>
      </c>
      <c r="J53" s="11" t="s">
        <v>148</v>
      </c>
      <c r="K53" s="11" t="s">
        <v>149</v>
      </c>
      <c r="L53" s="11" t="s">
        <v>150</v>
      </c>
      <c r="M53" s="11" t="s">
        <v>151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152</v>
      </c>
      <c r="B54" s="280">
        <v>39.3</v>
      </c>
      <c r="C54" s="280">
        <v>40</v>
      </c>
      <c r="D54" s="280">
        <v>41.4</v>
      </c>
      <c r="E54" s="280">
        <v>41.4</v>
      </c>
      <c r="F54" s="280">
        <v>41.7</v>
      </c>
      <c r="G54" s="280">
        <v>41.8</v>
      </c>
      <c r="H54" s="280">
        <v>42.5</v>
      </c>
      <c r="I54" s="280">
        <v>39.2</v>
      </c>
      <c r="J54" s="280">
        <v>40.7</v>
      </c>
      <c r="K54" s="280">
        <v>41.6</v>
      </c>
      <c r="L54" s="280">
        <v>41.7</v>
      </c>
      <c r="M54" s="280">
        <v>38.7</v>
      </c>
      <c r="N54" s="66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153</v>
      </c>
      <c r="B55" s="280">
        <v>41.2</v>
      </c>
      <c r="C55" s="280">
        <v>41.2</v>
      </c>
      <c r="D55" s="280">
        <v>42.5</v>
      </c>
      <c r="E55" s="280">
        <v>43.5</v>
      </c>
      <c r="F55" s="280">
        <v>40</v>
      </c>
      <c r="G55" s="280">
        <v>41.2</v>
      </c>
      <c r="H55" s="280">
        <v>38.6</v>
      </c>
      <c r="I55" s="280">
        <v>41.3</v>
      </c>
      <c r="J55" s="280">
        <v>40.3</v>
      </c>
      <c r="K55" s="280">
        <v>39.7</v>
      </c>
      <c r="L55" s="280">
        <v>41.3</v>
      </c>
      <c r="M55" s="280">
        <v>39.7</v>
      </c>
      <c r="N55" s="66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167</v>
      </c>
      <c r="B56" s="280">
        <v>42</v>
      </c>
      <c r="C56" s="280">
        <v>43.4</v>
      </c>
      <c r="D56" s="280">
        <v>41</v>
      </c>
      <c r="E56" s="280">
        <v>40.6</v>
      </c>
      <c r="F56" s="280">
        <v>41.4</v>
      </c>
      <c r="G56" s="280">
        <v>43.6</v>
      </c>
      <c r="H56" s="280">
        <v>41.6</v>
      </c>
      <c r="I56" s="280">
        <v>41.2</v>
      </c>
      <c r="J56" s="280">
        <v>40.8</v>
      </c>
      <c r="K56" s="280">
        <v>41.1</v>
      </c>
      <c r="L56" s="280">
        <v>38.8</v>
      </c>
      <c r="M56" s="280">
        <v>37.3</v>
      </c>
      <c r="N56" s="66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175</v>
      </c>
      <c r="B57" s="280">
        <v>38.5</v>
      </c>
      <c r="C57" s="280">
        <v>37.5</v>
      </c>
      <c r="D57" s="280">
        <v>37.8</v>
      </c>
      <c r="E57" s="280">
        <v>36.3</v>
      </c>
      <c r="F57" s="280">
        <v>38.6</v>
      </c>
      <c r="G57" s="280">
        <v>38.7</v>
      </c>
      <c r="H57" s="280">
        <v>38.3</v>
      </c>
      <c r="I57" s="280">
        <v>38.3</v>
      </c>
      <c r="J57" s="280">
        <v>37.8</v>
      </c>
      <c r="K57" s="280">
        <v>37.3</v>
      </c>
      <c r="L57" s="280">
        <v>35.4</v>
      </c>
      <c r="M57" s="280">
        <v>32.8</v>
      </c>
      <c r="N57" s="66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235</v>
      </c>
      <c r="B58" s="280">
        <v>36.2</v>
      </c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66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84"/>
    </row>
    <row r="66" spans="14:26" ht="9.75" customHeight="1"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</row>
    <row r="67" spans="14:26" ht="9.75" customHeight="1"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</row>
    <row r="68" spans="14:26" ht="9.75" customHeight="1"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</row>
    <row r="69" spans="14:26" ht="9.75" customHeight="1"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140</v>
      </c>
      <c r="C83" s="11" t="s">
        <v>141</v>
      </c>
      <c r="D83" s="11" t="s">
        <v>142</v>
      </c>
      <c r="E83" s="11" t="s">
        <v>143</v>
      </c>
      <c r="F83" s="11" t="s">
        <v>144</v>
      </c>
      <c r="G83" s="11" t="s">
        <v>145</v>
      </c>
      <c r="H83" s="11" t="s">
        <v>146</v>
      </c>
      <c r="I83" s="11" t="s">
        <v>147</v>
      </c>
      <c r="J83" s="11" t="s">
        <v>148</v>
      </c>
      <c r="K83" s="11" t="s">
        <v>149</v>
      </c>
      <c r="L83" s="11" t="s">
        <v>150</v>
      </c>
      <c r="M83" s="11" t="s">
        <v>151</v>
      </c>
    </row>
    <row r="84" spans="1:13" ht="10.5" customHeight="1">
      <c r="A84" s="10" t="s">
        <v>152</v>
      </c>
      <c r="B84" s="271">
        <v>49.7</v>
      </c>
      <c r="C84" s="271">
        <v>53.2</v>
      </c>
      <c r="D84" s="271">
        <v>63.9</v>
      </c>
      <c r="E84" s="271">
        <v>62.1</v>
      </c>
      <c r="F84" s="271">
        <v>62.9</v>
      </c>
      <c r="G84" s="271">
        <v>61.7</v>
      </c>
      <c r="H84" s="271">
        <v>63.7</v>
      </c>
      <c r="I84" s="271">
        <v>54</v>
      </c>
      <c r="J84" s="271">
        <v>59.3</v>
      </c>
      <c r="K84" s="271">
        <v>63.8</v>
      </c>
      <c r="L84" s="271">
        <v>59.2</v>
      </c>
      <c r="M84" s="271">
        <v>60</v>
      </c>
    </row>
    <row r="85" spans="1:13" ht="10.5" customHeight="1">
      <c r="A85" s="10" t="s">
        <v>168</v>
      </c>
      <c r="B85" s="271">
        <v>55.9</v>
      </c>
      <c r="C85" s="271">
        <v>54.1</v>
      </c>
      <c r="D85" s="271">
        <v>66.1</v>
      </c>
      <c r="E85" s="271">
        <v>64.6</v>
      </c>
      <c r="F85" s="271">
        <v>61.8</v>
      </c>
      <c r="G85" s="271">
        <v>62.8</v>
      </c>
      <c r="H85" s="271">
        <v>64.1</v>
      </c>
      <c r="I85" s="271">
        <v>62</v>
      </c>
      <c r="J85" s="271">
        <v>58.1</v>
      </c>
      <c r="K85" s="271">
        <v>56.3</v>
      </c>
      <c r="L85" s="271">
        <v>59.1</v>
      </c>
      <c r="M85" s="271">
        <v>61.9</v>
      </c>
    </row>
    <row r="86" spans="1:13" ht="10.5" customHeight="1">
      <c r="A86" s="10" t="s">
        <v>154</v>
      </c>
      <c r="B86" s="271">
        <v>49.2</v>
      </c>
      <c r="C86" s="271">
        <v>53.5</v>
      </c>
      <c r="D86" s="271">
        <v>58.5</v>
      </c>
      <c r="E86" s="271">
        <v>62.2</v>
      </c>
      <c r="F86" s="271">
        <v>59.1</v>
      </c>
      <c r="G86" s="271">
        <v>63.9</v>
      </c>
      <c r="H86" s="271">
        <v>60.1</v>
      </c>
      <c r="I86" s="271">
        <v>57</v>
      </c>
      <c r="J86" s="271">
        <v>55.5</v>
      </c>
      <c r="K86" s="271">
        <v>56</v>
      </c>
      <c r="L86" s="271">
        <v>55.2</v>
      </c>
      <c r="M86" s="271">
        <v>55.9</v>
      </c>
    </row>
    <row r="87" spans="1:13" ht="10.5" customHeight="1">
      <c r="A87" s="10" t="s">
        <v>175</v>
      </c>
      <c r="B87" s="271">
        <v>47.8</v>
      </c>
      <c r="C87" s="271">
        <v>51.7</v>
      </c>
      <c r="D87" s="271">
        <v>62.5</v>
      </c>
      <c r="E87" s="271">
        <v>63.1</v>
      </c>
      <c r="F87" s="271">
        <v>66.1</v>
      </c>
      <c r="G87" s="271">
        <v>62</v>
      </c>
      <c r="H87" s="271">
        <v>62.3</v>
      </c>
      <c r="I87" s="271">
        <v>60</v>
      </c>
      <c r="J87" s="271">
        <v>57.9</v>
      </c>
      <c r="K87" s="271">
        <v>52.7</v>
      </c>
      <c r="L87" s="271">
        <v>55.1</v>
      </c>
      <c r="M87" s="271">
        <v>59</v>
      </c>
    </row>
    <row r="88" spans="1:13" ht="10.5" customHeight="1">
      <c r="A88" s="10" t="s">
        <v>235</v>
      </c>
      <c r="B88" s="271">
        <v>56.4</v>
      </c>
      <c r="C88" s="271"/>
      <c r="D88" s="271"/>
      <c r="E88" s="271"/>
      <c r="F88" s="271"/>
      <c r="G88" s="271"/>
      <c r="H88" s="271"/>
      <c r="I88" s="271"/>
      <c r="J88" s="271"/>
      <c r="K88" s="271"/>
      <c r="L88" s="271"/>
      <c r="M88" s="27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140</v>
      </c>
      <c r="C24" s="11" t="s">
        <v>141</v>
      </c>
      <c r="D24" s="11" t="s">
        <v>142</v>
      </c>
      <c r="E24" s="11" t="s">
        <v>143</v>
      </c>
      <c r="F24" s="11" t="s">
        <v>144</v>
      </c>
      <c r="G24" s="11" t="s">
        <v>145</v>
      </c>
      <c r="H24" s="11" t="s">
        <v>146</v>
      </c>
      <c r="I24" s="11" t="s">
        <v>147</v>
      </c>
      <c r="J24" s="11" t="s">
        <v>148</v>
      </c>
      <c r="K24" s="11" t="s">
        <v>149</v>
      </c>
      <c r="L24" s="11" t="s">
        <v>150</v>
      </c>
      <c r="M24" s="11" t="s">
        <v>151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152</v>
      </c>
      <c r="B25" s="285">
        <v>41.9</v>
      </c>
      <c r="C25" s="285">
        <v>52.91</v>
      </c>
      <c r="D25" s="285">
        <v>75.74</v>
      </c>
      <c r="E25" s="285">
        <v>62.54</v>
      </c>
      <c r="F25" s="285">
        <v>80.23</v>
      </c>
      <c r="G25" s="285">
        <v>82.29</v>
      </c>
      <c r="H25" s="285">
        <v>80.53</v>
      </c>
      <c r="I25" s="285">
        <v>40.82</v>
      </c>
      <c r="J25" s="285">
        <v>44.9</v>
      </c>
      <c r="K25" s="285">
        <v>43.8</v>
      </c>
      <c r="L25" s="285">
        <v>59.4</v>
      </c>
      <c r="M25" s="285">
        <v>54.7</v>
      </c>
      <c r="N25" s="66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1"/>
      <c r="AB25" s="1"/>
      <c r="AC25" s="1"/>
    </row>
    <row r="26" spans="1:29" ht="10.5" customHeight="1">
      <c r="A26" s="10" t="s">
        <v>153</v>
      </c>
      <c r="B26" s="285">
        <v>51.15</v>
      </c>
      <c r="C26" s="285">
        <v>68.9</v>
      </c>
      <c r="D26" s="285">
        <v>62.27</v>
      </c>
      <c r="E26" s="285">
        <v>88.58</v>
      </c>
      <c r="F26" s="285">
        <v>84.28</v>
      </c>
      <c r="G26" s="285">
        <v>92.26</v>
      </c>
      <c r="H26" s="285">
        <v>94.4</v>
      </c>
      <c r="I26" s="285">
        <v>63.79</v>
      </c>
      <c r="J26" s="285">
        <v>53.5</v>
      </c>
      <c r="K26" s="285">
        <v>55.3</v>
      </c>
      <c r="L26" s="285">
        <v>58.2</v>
      </c>
      <c r="M26" s="285">
        <v>57.6</v>
      </c>
      <c r="N26" s="66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1"/>
      <c r="AB26" s="1"/>
      <c r="AC26" s="1"/>
    </row>
    <row r="27" spans="1:29" ht="10.5" customHeight="1">
      <c r="A27" s="10" t="s">
        <v>167</v>
      </c>
      <c r="B27" s="285">
        <v>49.9</v>
      </c>
      <c r="C27" s="285">
        <v>54.11</v>
      </c>
      <c r="D27" s="285">
        <v>67.08</v>
      </c>
      <c r="E27" s="285">
        <v>88</v>
      </c>
      <c r="F27" s="285">
        <v>85.9</v>
      </c>
      <c r="G27" s="285">
        <v>102</v>
      </c>
      <c r="H27" s="285">
        <v>94.1</v>
      </c>
      <c r="I27" s="285">
        <v>60.2</v>
      </c>
      <c r="J27" s="285">
        <v>64.4</v>
      </c>
      <c r="K27" s="285">
        <v>66.3</v>
      </c>
      <c r="L27" s="285">
        <v>54.9</v>
      </c>
      <c r="M27" s="285">
        <v>57.7</v>
      </c>
      <c r="N27" s="66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1"/>
      <c r="AB27" s="1"/>
      <c r="AC27" s="1"/>
    </row>
    <row r="28" spans="1:29" ht="10.5" customHeight="1">
      <c r="A28" s="10" t="s">
        <v>165</v>
      </c>
      <c r="B28" s="285">
        <v>54.7</v>
      </c>
      <c r="C28" s="285">
        <v>51.8</v>
      </c>
      <c r="D28" s="285">
        <v>58.3</v>
      </c>
      <c r="E28" s="285">
        <v>73.8</v>
      </c>
      <c r="F28" s="285">
        <v>61.7</v>
      </c>
      <c r="G28" s="285">
        <v>76.3</v>
      </c>
      <c r="H28" s="285">
        <v>56.1</v>
      </c>
      <c r="I28" s="285">
        <v>39.5</v>
      </c>
      <c r="J28" s="285">
        <v>43.6</v>
      </c>
      <c r="K28" s="285">
        <v>50.9</v>
      </c>
      <c r="L28" s="285">
        <v>55.8</v>
      </c>
      <c r="M28" s="285">
        <v>46.8</v>
      </c>
      <c r="N28" s="66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1"/>
      <c r="AB28" s="1"/>
      <c r="AC28" s="1"/>
    </row>
    <row r="29" spans="1:29" ht="10.5" customHeight="1">
      <c r="A29" s="10" t="s">
        <v>235</v>
      </c>
      <c r="B29" s="285">
        <v>39.2</v>
      </c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66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140</v>
      </c>
      <c r="C53" s="11" t="s">
        <v>141</v>
      </c>
      <c r="D53" s="11" t="s">
        <v>142</v>
      </c>
      <c r="E53" s="11" t="s">
        <v>143</v>
      </c>
      <c r="F53" s="11" t="s">
        <v>144</v>
      </c>
      <c r="G53" s="11" t="s">
        <v>145</v>
      </c>
      <c r="H53" s="11" t="s">
        <v>146</v>
      </c>
      <c r="I53" s="11" t="s">
        <v>147</v>
      </c>
      <c r="J53" s="11" t="s">
        <v>148</v>
      </c>
      <c r="K53" s="11" t="s">
        <v>149</v>
      </c>
      <c r="L53" s="11" t="s">
        <v>150</v>
      </c>
      <c r="M53" s="11" t="s">
        <v>151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152</v>
      </c>
      <c r="B54" s="285">
        <v>51.7</v>
      </c>
      <c r="C54" s="285">
        <v>52.9</v>
      </c>
      <c r="D54" s="285">
        <v>54.4</v>
      </c>
      <c r="E54" s="285">
        <v>51.2</v>
      </c>
      <c r="F54" s="285">
        <v>57.2</v>
      </c>
      <c r="G54" s="285">
        <v>56.3</v>
      </c>
      <c r="H54" s="285">
        <v>52.8</v>
      </c>
      <c r="I54" s="285">
        <v>43.7</v>
      </c>
      <c r="J54" s="285">
        <v>35.6</v>
      </c>
      <c r="K54" s="285">
        <v>36.3</v>
      </c>
      <c r="L54" s="285">
        <v>47.5</v>
      </c>
      <c r="M54" s="285">
        <v>47.4</v>
      </c>
      <c r="N54" s="66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153</v>
      </c>
      <c r="B55" s="285">
        <v>49.5</v>
      </c>
      <c r="C55" s="285">
        <v>56.2</v>
      </c>
      <c r="D55" s="285">
        <v>40.2</v>
      </c>
      <c r="E55" s="285">
        <v>48.4</v>
      </c>
      <c r="F55" s="285">
        <v>50.4</v>
      </c>
      <c r="G55" s="285">
        <v>49.3</v>
      </c>
      <c r="H55" s="285">
        <v>42.2</v>
      </c>
      <c r="I55" s="285">
        <v>40.9</v>
      </c>
      <c r="J55" s="285">
        <v>40.2</v>
      </c>
      <c r="K55" s="285">
        <v>42.7</v>
      </c>
      <c r="L55" s="285">
        <v>47.2</v>
      </c>
      <c r="M55" s="285">
        <v>44.3</v>
      </c>
      <c r="N55" s="66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167</v>
      </c>
      <c r="B56" s="285">
        <v>45</v>
      </c>
      <c r="C56" s="285">
        <v>47.8</v>
      </c>
      <c r="D56" s="285">
        <v>46.3</v>
      </c>
      <c r="E56" s="285">
        <v>50.3</v>
      </c>
      <c r="F56" s="285">
        <v>50.1</v>
      </c>
      <c r="G56" s="285">
        <v>49.7</v>
      </c>
      <c r="H56" s="285">
        <v>45.6</v>
      </c>
      <c r="I56" s="285">
        <v>42.3</v>
      </c>
      <c r="J56" s="285">
        <v>42.1</v>
      </c>
      <c r="K56" s="285">
        <v>44.9</v>
      </c>
      <c r="L56" s="285">
        <v>47.2</v>
      </c>
      <c r="M56" s="285">
        <v>45.6</v>
      </c>
      <c r="N56" s="66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165</v>
      </c>
      <c r="B57" s="285">
        <v>48</v>
      </c>
      <c r="C57" s="285">
        <v>47.1</v>
      </c>
      <c r="D57" s="285">
        <v>45.7</v>
      </c>
      <c r="E57" s="285">
        <v>52.1</v>
      </c>
      <c r="F57" s="285">
        <v>51.4</v>
      </c>
      <c r="G57" s="285">
        <v>51.3</v>
      </c>
      <c r="H57" s="285">
        <v>44.1</v>
      </c>
      <c r="I57" s="285">
        <v>37.6</v>
      </c>
      <c r="J57" s="285">
        <v>34.4</v>
      </c>
      <c r="K57" s="285">
        <v>33.2</v>
      </c>
      <c r="L57" s="285">
        <v>41.8</v>
      </c>
      <c r="M57" s="285">
        <v>38.7</v>
      </c>
      <c r="N57" s="66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235</v>
      </c>
      <c r="B58" s="285">
        <v>36.7</v>
      </c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66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140</v>
      </c>
      <c r="C83" s="11" t="s">
        <v>141</v>
      </c>
      <c r="D83" s="11" t="s">
        <v>142</v>
      </c>
      <c r="E83" s="11" t="s">
        <v>143</v>
      </c>
      <c r="F83" s="11" t="s">
        <v>144</v>
      </c>
      <c r="G83" s="11" t="s">
        <v>145</v>
      </c>
      <c r="H83" s="11" t="s">
        <v>146</v>
      </c>
      <c r="I83" s="11" t="s">
        <v>147</v>
      </c>
      <c r="J83" s="11" t="s">
        <v>148</v>
      </c>
      <c r="K83" s="11" t="s">
        <v>149</v>
      </c>
      <c r="L83" s="11" t="s">
        <v>150</v>
      </c>
      <c r="M83" s="11" t="s">
        <v>151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152</v>
      </c>
      <c r="B84" s="15">
        <v>82.6</v>
      </c>
      <c r="C84" s="15">
        <v>100</v>
      </c>
      <c r="D84" s="15">
        <v>139.9</v>
      </c>
      <c r="E84" s="15">
        <v>121.4</v>
      </c>
      <c r="F84" s="15">
        <v>142.4</v>
      </c>
      <c r="G84" s="15">
        <v>145.7</v>
      </c>
      <c r="H84" s="15">
        <v>150.7</v>
      </c>
      <c r="I84" s="15">
        <v>94.1</v>
      </c>
      <c r="J84" s="15">
        <v>123.5</v>
      </c>
      <c r="K84" s="15">
        <v>120.8</v>
      </c>
      <c r="L84" s="15">
        <v>128.4</v>
      </c>
      <c r="M84" s="15">
        <v>115.4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176</v>
      </c>
      <c r="B85" s="15">
        <v>103.5</v>
      </c>
      <c r="C85" s="15">
        <v>124.1</v>
      </c>
      <c r="D85" s="15">
        <v>145.8</v>
      </c>
      <c r="E85" s="15">
        <v>190.8</v>
      </c>
      <c r="F85" s="15">
        <v>168.6</v>
      </c>
      <c r="G85" s="15">
        <v>186.3</v>
      </c>
      <c r="H85" s="15">
        <v>214.3</v>
      </c>
      <c r="I85" s="15">
        <v>155.1</v>
      </c>
      <c r="J85" s="15">
        <v>132.7</v>
      </c>
      <c r="K85" s="15">
        <v>130.4</v>
      </c>
      <c r="L85" s="15">
        <v>124.5</v>
      </c>
      <c r="M85" s="15">
        <v>128.9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177</v>
      </c>
      <c r="B86" s="15">
        <v>111.1</v>
      </c>
      <c r="C86" s="15">
        <v>113.6</v>
      </c>
      <c r="D86" s="15">
        <v>144.3</v>
      </c>
      <c r="E86" s="15">
        <v>178.3</v>
      </c>
      <c r="F86" s="15">
        <v>171.2</v>
      </c>
      <c r="G86" s="15">
        <v>204.8</v>
      </c>
      <c r="H86" s="15">
        <v>201.9</v>
      </c>
      <c r="I86" s="15">
        <v>140.7</v>
      </c>
      <c r="J86" s="15">
        <v>152.8</v>
      </c>
      <c r="K86" s="15">
        <v>149.1</v>
      </c>
      <c r="L86" s="15">
        <v>116.9</v>
      </c>
      <c r="M86" s="15">
        <v>126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165</v>
      </c>
      <c r="B87" s="15">
        <v>114.4</v>
      </c>
      <c r="C87" s="15">
        <v>110</v>
      </c>
      <c r="D87" s="15">
        <v>127.3</v>
      </c>
      <c r="E87" s="15">
        <v>144.5</v>
      </c>
      <c r="F87" s="15">
        <v>120.1</v>
      </c>
      <c r="G87" s="15">
        <v>148.9</v>
      </c>
      <c r="H87" s="15">
        <v>125.3</v>
      </c>
      <c r="I87" s="15">
        <v>104.8</v>
      </c>
      <c r="J87" s="15">
        <v>125.6</v>
      </c>
      <c r="K87" s="15">
        <v>152.4</v>
      </c>
      <c r="L87" s="15">
        <v>137.3</v>
      </c>
      <c r="M87" s="15">
        <v>120.1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235</v>
      </c>
      <c r="B88" s="15">
        <v>106.7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</row>
    <row r="9" spans="1:26" ht="9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</row>
    <row r="10" spans="1:26" ht="9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</row>
    <row r="11" spans="1:26" ht="9.75" customHeight="1">
      <c r="A11" s="278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</row>
    <row r="12" spans="1:26" ht="9.75" customHeight="1">
      <c r="A12" s="278"/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</row>
    <row r="19" spans="1:26" ht="9.7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</row>
    <row r="20" spans="1:26" ht="9.75" customHeight="1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</row>
    <row r="21" spans="1:26" ht="9.75" customHeight="1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</row>
    <row r="22" spans="1:55" ht="9.75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140</v>
      </c>
      <c r="C24" s="11" t="s">
        <v>141</v>
      </c>
      <c r="D24" s="11" t="s">
        <v>142</v>
      </c>
      <c r="E24" s="11" t="s">
        <v>143</v>
      </c>
      <c r="F24" s="11" t="s">
        <v>144</v>
      </c>
      <c r="G24" s="11" t="s">
        <v>145</v>
      </c>
      <c r="H24" s="11" t="s">
        <v>146</v>
      </c>
      <c r="I24" s="11" t="s">
        <v>147</v>
      </c>
      <c r="J24" s="11" t="s">
        <v>148</v>
      </c>
      <c r="K24" s="11" t="s">
        <v>149</v>
      </c>
      <c r="L24" s="11" t="s">
        <v>150</v>
      </c>
      <c r="M24" s="11" t="s">
        <v>151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152</v>
      </c>
      <c r="B25" s="280">
        <v>8.804</v>
      </c>
      <c r="C25" s="280">
        <v>10.818</v>
      </c>
      <c r="D25" s="280">
        <v>11.816</v>
      </c>
      <c r="E25" s="280">
        <v>11.84</v>
      </c>
      <c r="F25" s="280">
        <v>11.701</v>
      </c>
      <c r="G25" s="280">
        <v>13.887</v>
      </c>
      <c r="H25" s="280">
        <v>12.517</v>
      </c>
      <c r="I25" s="280">
        <v>11.085</v>
      </c>
      <c r="J25" s="280">
        <v>13.32</v>
      </c>
      <c r="K25" s="280">
        <v>11.754</v>
      </c>
      <c r="L25" s="280">
        <v>10.546</v>
      </c>
      <c r="M25" s="280">
        <v>10.957</v>
      </c>
      <c r="N25" s="66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153</v>
      </c>
      <c r="B26" s="280">
        <v>8.993</v>
      </c>
      <c r="C26" s="280">
        <v>10.331</v>
      </c>
      <c r="D26" s="280">
        <v>13.174</v>
      </c>
      <c r="E26" s="280">
        <v>14.234</v>
      </c>
      <c r="F26" s="280">
        <v>13.038</v>
      </c>
      <c r="G26" s="280">
        <v>15.156</v>
      </c>
      <c r="H26" s="280">
        <v>15.007</v>
      </c>
      <c r="I26" s="280">
        <v>13.546</v>
      </c>
      <c r="J26" s="280">
        <v>12.824</v>
      </c>
      <c r="K26" s="280">
        <v>13.59</v>
      </c>
      <c r="L26" s="280">
        <v>12.953</v>
      </c>
      <c r="M26" s="280">
        <v>12.097</v>
      </c>
      <c r="N26" s="66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167</v>
      </c>
      <c r="B27" s="280">
        <v>9.502</v>
      </c>
      <c r="C27" s="280">
        <v>11.333</v>
      </c>
      <c r="D27" s="280">
        <v>13.779</v>
      </c>
      <c r="E27" s="280">
        <v>14.1</v>
      </c>
      <c r="F27" s="280">
        <v>15.6</v>
      </c>
      <c r="G27" s="280">
        <v>16.2</v>
      </c>
      <c r="H27" s="280">
        <v>15.5</v>
      </c>
      <c r="I27" s="280">
        <v>12.9</v>
      </c>
      <c r="J27" s="280">
        <v>13</v>
      </c>
      <c r="K27" s="280">
        <v>12.8</v>
      </c>
      <c r="L27" s="280">
        <v>13.9</v>
      </c>
      <c r="M27" s="280">
        <v>11.8</v>
      </c>
      <c r="N27" s="66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165</v>
      </c>
      <c r="B28" s="280">
        <v>8.7</v>
      </c>
      <c r="C28" s="280">
        <v>9.7</v>
      </c>
      <c r="D28" s="280">
        <v>12.1</v>
      </c>
      <c r="E28" s="280">
        <v>12.2</v>
      </c>
      <c r="F28" s="280">
        <v>11.3</v>
      </c>
      <c r="G28" s="280">
        <v>12.2</v>
      </c>
      <c r="H28" s="280">
        <v>11.7</v>
      </c>
      <c r="I28" s="280">
        <v>10.2</v>
      </c>
      <c r="J28" s="280">
        <v>11.8</v>
      </c>
      <c r="K28" s="280">
        <v>11</v>
      </c>
      <c r="L28" s="280">
        <v>12.1</v>
      </c>
      <c r="M28" s="280">
        <v>11.7</v>
      </c>
      <c r="N28" s="66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235</v>
      </c>
      <c r="B29" s="280">
        <v>9.8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66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53" spans="1:48" s="277" customFormat="1" ht="10.5" customHeight="1">
      <c r="A53" s="15"/>
      <c r="B53" s="271" t="s">
        <v>140</v>
      </c>
      <c r="C53" s="271" t="s">
        <v>141</v>
      </c>
      <c r="D53" s="271" t="s">
        <v>142</v>
      </c>
      <c r="E53" s="271" t="s">
        <v>143</v>
      </c>
      <c r="F53" s="271" t="s">
        <v>144</v>
      </c>
      <c r="G53" s="271" t="s">
        <v>145</v>
      </c>
      <c r="H53" s="271" t="s">
        <v>146</v>
      </c>
      <c r="I53" s="271" t="s">
        <v>147</v>
      </c>
      <c r="J53" s="271" t="s">
        <v>148</v>
      </c>
      <c r="K53" s="271" t="s">
        <v>149</v>
      </c>
      <c r="L53" s="271" t="s">
        <v>150</v>
      </c>
      <c r="M53" s="271" t="s">
        <v>151</v>
      </c>
      <c r="N53" s="275"/>
      <c r="O53" s="286"/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</row>
    <row r="54" spans="1:48" s="277" customFormat="1" ht="10.5" customHeight="1">
      <c r="A54" s="10" t="s">
        <v>152</v>
      </c>
      <c r="B54" s="280">
        <v>13.219</v>
      </c>
      <c r="C54" s="280">
        <v>13.6</v>
      </c>
      <c r="D54" s="280">
        <v>13.3</v>
      </c>
      <c r="E54" s="280">
        <v>13</v>
      </c>
      <c r="F54" s="280">
        <v>13.7</v>
      </c>
      <c r="G54" s="280">
        <v>13.9</v>
      </c>
      <c r="H54" s="280">
        <v>13.3</v>
      </c>
      <c r="I54" s="280">
        <v>12.8</v>
      </c>
      <c r="J54" s="280">
        <v>12.7</v>
      </c>
      <c r="K54" s="280">
        <v>12.8</v>
      </c>
      <c r="L54" s="280">
        <v>12.7</v>
      </c>
      <c r="M54" s="280">
        <v>11.9</v>
      </c>
      <c r="N54" s="275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</row>
    <row r="55" spans="1:48" s="277" customFormat="1" ht="10.5" customHeight="1">
      <c r="A55" s="10" t="s">
        <v>153</v>
      </c>
      <c r="B55" s="280">
        <v>11.898</v>
      </c>
      <c r="C55" s="280">
        <v>11.8</v>
      </c>
      <c r="D55" s="280">
        <v>12.8</v>
      </c>
      <c r="E55" s="280">
        <v>12.3</v>
      </c>
      <c r="F55" s="280">
        <v>13.4</v>
      </c>
      <c r="G55" s="280">
        <v>13.6</v>
      </c>
      <c r="H55" s="280">
        <v>12.7</v>
      </c>
      <c r="I55" s="280">
        <v>13.4</v>
      </c>
      <c r="J55" s="280">
        <v>12.9</v>
      </c>
      <c r="K55" s="280">
        <v>14.5</v>
      </c>
      <c r="L55" s="280">
        <v>14.8</v>
      </c>
      <c r="M55" s="280">
        <v>13.4</v>
      </c>
      <c r="N55" s="275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75"/>
      <c r="AB55" s="275"/>
      <c r="AC55" s="275"/>
      <c r="AD55" s="275"/>
      <c r="AE55" s="275"/>
      <c r="AF55" s="275"/>
      <c r="AG55" s="275"/>
      <c r="AH55" s="275"/>
      <c r="AI55" s="275"/>
      <c r="AJ55" s="275"/>
      <c r="AK55" s="275"/>
      <c r="AL55" s="275"/>
      <c r="AM55" s="275"/>
      <c r="AN55" s="275"/>
      <c r="AO55" s="275"/>
      <c r="AP55" s="275"/>
      <c r="AQ55" s="275"/>
      <c r="AR55" s="275"/>
      <c r="AS55" s="275"/>
      <c r="AT55" s="275"/>
      <c r="AU55" s="275"/>
      <c r="AV55" s="275"/>
    </row>
    <row r="56" spans="1:48" s="277" customFormat="1" ht="10.5" customHeight="1">
      <c r="A56" s="10" t="s">
        <v>167</v>
      </c>
      <c r="B56" s="280">
        <v>12.017</v>
      </c>
      <c r="C56" s="280">
        <v>12.349</v>
      </c>
      <c r="D56" s="280">
        <v>13.055</v>
      </c>
      <c r="E56" s="280">
        <v>13</v>
      </c>
      <c r="F56" s="280">
        <v>13.8</v>
      </c>
      <c r="G56" s="280">
        <v>13.5</v>
      </c>
      <c r="H56" s="280">
        <v>13.5</v>
      </c>
      <c r="I56" s="280">
        <v>12.4</v>
      </c>
      <c r="J56" s="280">
        <v>11.8</v>
      </c>
      <c r="K56" s="280">
        <v>12.5</v>
      </c>
      <c r="L56" s="280">
        <v>12.6</v>
      </c>
      <c r="M56" s="280">
        <v>11.6</v>
      </c>
      <c r="N56" s="275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</row>
    <row r="57" spans="1:48" s="277" customFormat="1" ht="10.5" customHeight="1">
      <c r="A57" s="10" t="s">
        <v>165</v>
      </c>
      <c r="B57" s="280">
        <v>11</v>
      </c>
      <c r="C57" s="280">
        <v>11.6</v>
      </c>
      <c r="D57" s="280">
        <v>12</v>
      </c>
      <c r="E57" s="280">
        <v>12</v>
      </c>
      <c r="F57" s="280">
        <v>12.7</v>
      </c>
      <c r="G57" s="280">
        <v>12.6</v>
      </c>
      <c r="H57" s="280">
        <v>11.5</v>
      </c>
      <c r="I57" s="280">
        <v>10.7</v>
      </c>
      <c r="J57" s="280">
        <v>11.1</v>
      </c>
      <c r="K57" s="280">
        <v>11.1</v>
      </c>
      <c r="L57" s="280">
        <v>10.9</v>
      </c>
      <c r="M57" s="280">
        <v>9.9</v>
      </c>
      <c r="N57" s="275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</row>
    <row r="58" spans="1:27" s="277" customFormat="1" ht="10.5" customHeight="1">
      <c r="A58" s="10" t="s">
        <v>235</v>
      </c>
      <c r="B58" s="280">
        <v>10.7</v>
      </c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75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75"/>
    </row>
    <row r="59" spans="1:27" ht="9.75" customHeight="1">
      <c r="A59" s="278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78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77" customFormat="1" ht="10.5" customHeight="1">
      <c r="A83" s="15"/>
      <c r="B83" s="271" t="s">
        <v>140</v>
      </c>
      <c r="C83" s="271" t="s">
        <v>141</v>
      </c>
      <c r="D83" s="271" t="s">
        <v>142</v>
      </c>
      <c r="E83" s="271" t="s">
        <v>143</v>
      </c>
      <c r="F83" s="271" t="s">
        <v>144</v>
      </c>
      <c r="G83" s="271" t="s">
        <v>145</v>
      </c>
      <c r="H83" s="271" t="s">
        <v>146</v>
      </c>
      <c r="I83" s="271" t="s">
        <v>147</v>
      </c>
      <c r="J83" s="271" t="s">
        <v>148</v>
      </c>
      <c r="K83" s="271" t="s">
        <v>149</v>
      </c>
      <c r="L83" s="271" t="s">
        <v>150</v>
      </c>
      <c r="M83" s="271" t="s">
        <v>151</v>
      </c>
      <c r="N83" s="275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</row>
    <row r="84" spans="1:26" s="277" customFormat="1" ht="10.5" customHeight="1">
      <c r="A84" s="10" t="s">
        <v>152</v>
      </c>
      <c r="B84" s="273">
        <v>66.4</v>
      </c>
      <c r="C84" s="273">
        <v>79.5</v>
      </c>
      <c r="D84" s="273">
        <v>89.1</v>
      </c>
      <c r="E84" s="273">
        <v>90.9</v>
      </c>
      <c r="F84" s="273">
        <v>84.8</v>
      </c>
      <c r="G84" s="273">
        <v>99.9</v>
      </c>
      <c r="H84" s="273">
        <v>93.9</v>
      </c>
      <c r="I84" s="273">
        <v>87.1</v>
      </c>
      <c r="J84" s="273">
        <v>104.5</v>
      </c>
      <c r="K84" s="273">
        <v>92</v>
      </c>
      <c r="L84" s="273">
        <v>82.7</v>
      </c>
      <c r="M84" s="273">
        <v>92.7</v>
      </c>
      <c r="N84" s="275"/>
      <c r="O84" s="275"/>
      <c r="P84" s="275"/>
      <c r="Q84" s="275"/>
      <c r="R84" s="275"/>
      <c r="S84" s="275"/>
      <c r="T84" s="275"/>
      <c r="U84" s="275"/>
      <c r="V84" s="275"/>
      <c r="W84" s="275"/>
      <c r="X84" s="275"/>
      <c r="Y84" s="275"/>
      <c r="Z84" s="275"/>
    </row>
    <row r="85" spans="1:26" s="277" customFormat="1" ht="10.5" customHeight="1">
      <c r="A85" s="10" t="s">
        <v>176</v>
      </c>
      <c r="B85" s="273">
        <v>75.5</v>
      </c>
      <c r="C85" s="273">
        <v>87.8</v>
      </c>
      <c r="D85" s="273">
        <v>103.4</v>
      </c>
      <c r="E85" s="273">
        <v>115.7</v>
      </c>
      <c r="F85" s="273">
        <v>97.3</v>
      </c>
      <c r="G85" s="273">
        <v>111.7</v>
      </c>
      <c r="H85" s="273">
        <v>117.9</v>
      </c>
      <c r="I85" s="273">
        <v>100.9</v>
      </c>
      <c r="J85" s="273">
        <v>99.1</v>
      </c>
      <c r="K85" s="273">
        <v>93.5</v>
      </c>
      <c r="L85" s="273">
        <v>87.5</v>
      </c>
      <c r="M85" s="273">
        <v>91</v>
      </c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</row>
    <row r="86" spans="1:26" s="277" customFormat="1" ht="10.5" customHeight="1">
      <c r="A86" s="10" t="s">
        <v>177</v>
      </c>
      <c r="B86" s="273">
        <v>80.2</v>
      </c>
      <c r="C86" s="273">
        <v>91.7</v>
      </c>
      <c r="D86" s="273">
        <v>105.7</v>
      </c>
      <c r="E86" s="273">
        <v>109.1</v>
      </c>
      <c r="F86" s="273">
        <v>113.3</v>
      </c>
      <c r="G86" s="273">
        <v>119.8</v>
      </c>
      <c r="H86" s="273">
        <v>115</v>
      </c>
      <c r="I86" s="273">
        <v>104.6</v>
      </c>
      <c r="J86" s="273">
        <v>109.5</v>
      </c>
      <c r="K86" s="273">
        <v>102.3</v>
      </c>
      <c r="L86" s="273">
        <v>110.6</v>
      </c>
      <c r="M86" s="273">
        <v>101.7</v>
      </c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5"/>
    </row>
    <row r="87" spans="1:26" s="277" customFormat="1" ht="10.5" customHeight="1">
      <c r="A87" s="10" t="s">
        <v>165</v>
      </c>
      <c r="B87" s="273">
        <v>79.1</v>
      </c>
      <c r="C87" s="273">
        <v>83.6</v>
      </c>
      <c r="D87" s="273">
        <v>100.7</v>
      </c>
      <c r="E87" s="273">
        <v>101.4</v>
      </c>
      <c r="F87" s="273">
        <v>89.1</v>
      </c>
      <c r="G87" s="273">
        <v>96.9</v>
      </c>
      <c r="H87" s="273">
        <v>101.8</v>
      </c>
      <c r="I87" s="273">
        <v>95.6</v>
      </c>
      <c r="J87" s="273">
        <v>106.4</v>
      </c>
      <c r="K87" s="273">
        <v>99.4</v>
      </c>
      <c r="L87" s="273">
        <v>111.7</v>
      </c>
      <c r="M87" s="273">
        <v>117.1</v>
      </c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</row>
    <row r="88" spans="1:26" s="277" customFormat="1" ht="10.5" customHeight="1">
      <c r="A88" s="10" t="s">
        <v>235</v>
      </c>
      <c r="B88" s="273">
        <v>90.7</v>
      </c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5"/>
      <c r="O88" s="275"/>
      <c r="P88" s="275"/>
      <c r="Q88" s="275"/>
      <c r="R88" s="275"/>
      <c r="S88" s="275"/>
      <c r="T88" s="275"/>
      <c r="U88" s="275"/>
      <c r="V88" s="275"/>
      <c r="W88" s="275"/>
      <c r="X88" s="275"/>
      <c r="Y88" s="275"/>
      <c r="Z88" s="275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</row>
    <row r="8" spans="1:13" ht="9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</row>
    <row r="9" spans="1:13" ht="9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</row>
    <row r="10" spans="1:13" ht="9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</row>
    <row r="11" spans="1:13" ht="9.75" customHeight="1">
      <c r="A11" s="278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</row>
    <row r="14" spans="14:15" ht="9.75" customHeight="1">
      <c r="N14" s="288"/>
      <c r="O14" s="288"/>
    </row>
    <row r="17" ht="9.75" customHeight="1">
      <c r="O17" s="288"/>
    </row>
    <row r="18" spans="1:13" ht="9.75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</row>
    <row r="19" spans="1:13" ht="9.7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</row>
    <row r="20" spans="1:14" ht="9.75" customHeight="1">
      <c r="A20" s="27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88"/>
    </row>
    <row r="21" spans="1:14" ht="9.75" customHeight="1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88"/>
    </row>
    <row r="22" spans="1:48" ht="9.75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140</v>
      </c>
      <c r="C24" s="11" t="s">
        <v>141</v>
      </c>
      <c r="D24" s="11" t="s">
        <v>142</v>
      </c>
      <c r="E24" s="11" t="s">
        <v>143</v>
      </c>
      <c r="F24" s="11" t="s">
        <v>144</v>
      </c>
      <c r="G24" s="11" t="s">
        <v>145</v>
      </c>
      <c r="H24" s="11" t="s">
        <v>146</v>
      </c>
      <c r="I24" s="11" t="s">
        <v>147</v>
      </c>
      <c r="J24" s="11" t="s">
        <v>148</v>
      </c>
      <c r="K24" s="11" t="s">
        <v>149</v>
      </c>
      <c r="L24" s="11" t="s">
        <v>150</v>
      </c>
      <c r="M24" s="11" t="s">
        <v>151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152</v>
      </c>
      <c r="B25" s="280">
        <v>9.98</v>
      </c>
      <c r="C25" s="280">
        <v>10.27</v>
      </c>
      <c r="D25" s="280">
        <v>11.23</v>
      </c>
      <c r="E25" s="280">
        <v>10.79</v>
      </c>
      <c r="F25" s="280">
        <v>9.77</v>
      </c>
      <c r="G25" s="280">
        <v>10.95</v>
      </c>
      <c r="H25" s="280">
        <v>10.29</v>
      </c>
      <c r="I25" s="280">
        <v>8.83</v>
      </c>
      <c r="J25" s="280">
        <v>10.25</v>
      </c>
      <c r="K25" s="280">
        <v>11.16</v>
      </c>
      <c r="L25" s="280">
        <v>10.68</v>
      </c>
      <c r="M25" s="280">
        <v>10.54</v>
      </c>
      <c r="N25" s="66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153</v>
      </c>
      <c r="B26" s="280">
        <v>9.22</v>
      </c>
      <c r="C26" s="280">
        <v>12.22</v>
      </c>
      <c r="D26" s="280">
        <v>12.05</v>
      </c>
      <c r="E26" s="280">
        <v>10.76</v>
      </c>
      <c r="F26" s="280">
        <v>11.23</v>
      </c>
      <c r="G26" s="280">
        <v>11.04</v>
      </c>
      <c r="H26" s="280">
        <v>11.73</v>
      </c>
      <c r="I26" s="280">
        <v>10.24</v>
      </c>
      <c r="J26" s="280">
        <v>10.88</v>
      </c>
      <c r="K26" s="280">
        <v>13.39</v>
      </c>
      <c r="L26" s="280">
        <v>14.22</v>
      </c>
      <c r="M26" s="280">
        <v>13.48</v>
      </c>
      <c r="N26" s="66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167</v>
      </c>
      <c r="B27" s="280">
        <v>12.14</v>
      </c>
      <c r="C27" s="280">
        <v>12.1</v>
      </c>
      <c r="D27" s="280">
        <v>13.79</v>
      </c>
      <c r="E27" s="280">
        <v>15.4</v>
      </c>
      <c r="F27" s="280">
        <v>13.5</v>
      </c>
      <c r="G27" s="280">
        <v>16.1</v>
      </c>
      <c r="H27" s="280">
        <v>14.4</v>
      </c>
      <c r="I27" s="280">
        <v>11.8</v>
      </c>
      <c r="J27" s="280">
        <v>14.6</v>
      </c>
      <c r="K27" s="280">
        <v>14.5</v>
      </c>
      <c r="L27" s="280">
        <v>15</v>
      </c>
      <c r="M27" s="280">
        <v>14.4</v>
      </c>
      <c r="N27" s="66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175</v>
      </c>
      <c r="B28" s="280">
        <v>12.6</v>
      </c>
      <c r="C28" s="280">
        <v>13.2</v>
      </c>
      <c r="D28" s="280">
        <v>15</v>
      </c>
      <c r="E28" s="280">
        <v>14</v>
      </c>
      <c r="F28" s="280">
        <v>14.4</v>
      </c>
      <c r="G28" s="280">
        <v>16.1</v>
      </c>
      <c r="H28" s="280">
        <v>15.2</v>
      </c>
      <c r="I28" s="280">
        <v>13.9</v>
      </c>
      <c r="J28" s="280">
        <v>14.5</v>
      </c>
      <c r="K28" s="280">
        <v>15.5</v>
      </c>
      <c r="L28" s="280">
        <v>14.8</v>
      </c>
      <c r="M28" s="280">
        <v>16</v>
      </c>
      <c r="N28" s="66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235</v>
      </c>
      <c r="B29" s="280">
        <v>13.2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66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88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140</v>
      </c>
      <c r="C53" s="11" t="s">
        <v>141</v>
      </c>
      <c r="D53" s="11" t="s">
        <v>142</v>
      </c>
      <c r="E53" s="11" t="s">
        <v>143</v>
      </c>
      <c r="F53" s="11" t="s">
        <v>144</v>
      </c>
      <c r="G53" s="11" t="s">
        <v>145</v>
      </c>
      <c r="H53" s="11" t="s">
        <v>146</v>
      </c>
      <c r="I53" s="11" t="s">
        <v>147</v>
      </c>
      <c r="J53" s="11" t="s">
        <v>148</v>
      </c>
      <c r="K53" s="11" t="s">
        <v>149</v>
      </c>
      <c r="L53" s="11" t="s">
        <v>150</v>
      </c>
      <c r="M53" s="11" t="s">
        <v>151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152</v>
      </c>
      <c r="B54" s="280">
        <v>19</v>
      </c>
      <c r="C54" s="280">
        <v>19.4</v>
      </c>
      <c r="D54" s="280">
        <v>18.7</v>
      </c>
      <c r="E54" s="280">
        <v>19.4</v>
      </c>
      <c r="F54" s="280">
        <v>19.5</v>
      </c>
      <c r="G54" s="280">
        <v>19.2</v>
      </c>
      <c r="H54" s="280">
        <v>19.1</v>
      </c>
      <c r="I54" s="280">
        <v>18.8</v>
      </c>
      <c r="J54" s="280">
        <v>18.4</v>
      </c>
      <c r="K54" s="280">
        <v>19</v>
      </c>
      <c r="L54" s="280">
        <v>19</v>
      </c>
      <c r="M54" s="280">
        <v>18.6</v>
      </c>
      <c r="N54" s="66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153</v>
      </c>
      <c r="B55" s="280">
        <v>18.8</v>
      </c>
      <c r="C55" s="280">
        <v>22.3</v>
      </c>
      <c r="D55" s="280">
        <v>21.9</v>
      </c>
      <c r="E55" s="280">
        <v>18.9</v>
      </c>
      <c r="F55" s="280">
        <v>20.2</v>
      </c>
      <c r="G55" s="280">
        <v>20.3</v>
      </c>
      <c r="H55" s="280">
        <v>20.1</v>
      </c>
      <c r="I55" s="280">
        <v>20</v>
      </c>
      <c r="J55" s="280">
        <v>19.9</v>
      </c>
      <c r="K55" s="280">
        <v>21.1</v>
      </c>
      <c r="L55" s="280">
        <v>21.7</v>
      </c>
      <c r="M55" s="280">
        <v>20.7</v>
      </c>
      <c r="N55" s="66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167</v>
      </c>
      <c r="B56" s="280">
        <v>20.8</v>
      </c>
      <c r="C56" s="280">
        <v>21</v>
      </c>
      <c r="D56" s="280">
        <v>20</v>
      </c>
      <c r="E56" s="280">
        <v>21.4</v>
      </c>
      <c r="F56" s="280">
        <v>22.3</v>
      </c>
      <c r="G56" s="280">
        <v>23</v>
      </c>
      <c r="H56" s="280">
        <v>21.7</v>
      </c>
      <c r="I56" s="280">
        <v>19.7</v>
      </c>
      <c r="J56" s="280">
        <v>20.4</v>
      </c>
      <c r="K56" s="280">
        <v>20.8</v>
      </c>
      <c r="L56" s="280">
        <v>21.3</v>
      </c>
      <c r="M56" s="280">
        <v>20.3</v>
      </c>
      <c r="N56" s="66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175</v>
      </c>
      <c r="B57" s="280">
        <v>21.1</v>
      </c>
      <c r="C57" s="280">
        <v>21.7</v>
      </c>
      <c r="D57" s="280">
        <v>20.3</v>
      </c>
      <c r="E57" s="280">
        <v>20.5</v>
      </c>
      <c r="F57" s="280">
        <v>21.1</v>
      </c>
      <c r="G57" s="280">
        <v>21.5</v>
      </c>
      <c r="H57" s="280">
        <v>21</v>
      </c>
      <c r="I57" s="280">
        <v>21</v>
      </c>
      <c r="J57" s="280">
        <v>20.9</v>
      </c>
      <c r="K57" s="280">
        <v>21.5</v>
      </c>
      <c r="L57" s="280">
        <v>21.2</v>
      </c>
      <c r="M57" s="280">
        <v>20.9</v>
      </c>
      <c r="N57" s="66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235</v>
      </c>
      <c r="B58" s="280">
        <v>21.6</v>
      </c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66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140</v>
      </c>
      <c r="C83" s="11" t="s">
        <v>141</v>
      </c>
      <c r="D83" s="11" t="s">
        <v>142</v>
      </c>
      <c r="E83" s="11" t="s">
        <v>143</v>
      </c>
      <c r="F83" s="11" t="s">
        <v>144</v>
      </c>
      <c r="G83" s="11" t="s">
        <v>145</v>
      </c>
      <c r="H83" s="11" t="s">
        <v>146</v>
      </c>
      <c r="I83" s="11" t="s">
        <v>147</v>
      </c>
      <c r="J83" s="11" t="s">
        <v>148</v>
      </c>
      <c r="K83" s="11" t="s">
        <v>149</v>
      </c>
      <c r="L83" s="11" t="s">
        <v>150</v>
      </c>
      <c r="M83" s="11" t="s">
        <v>151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152</v>
      </c>
      <c r="B84" s="11">
        <v>52.2</v>
      </c>
      <c r="C84" s="11">
        <v>52.5</v>
      </c>
      <c r="D84" s="11">
        <v>60.7</v>
      </c>
      <c r="E84" s="11">
        <v>54.9</v>
      </c>
      <c r="F84" s="11">
        <v>49.9</v>
      </c>
      <c r="G84" s="11">
        <v>57.4</v>
      </c>
      <c r="H84" s="11">
        <v>54.2</v>
      </c>
      <c r="I84" s="11">
        <v>47.3</v>
      </c>
      <c r="J84" s="11">
        <v>56.1</v>
      </c>
      <c r="K84" s="11">
        <v>58.2</v>
      </c>
      <c r="L84" s="11">
        <v>56</v>
      </c>
      <c r="M84" s="11">
        <v>57.2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168</v>
      </c>
      <c r="B85" s="11">
        <v>48.8</v>
      </c>
      <c r="C85" s="11">
        <v>47.7</v>
      </c>
      <c r="D85" s="11">
        <v>54.8</v>
      </c>
      <c r="E85" s="11">
        <v>53.1</v>
      </c>
      <c r="F85" s="11">
        <v>54.2</v>
      </c>
      <c r="G85" s="11">
        <v>54.3</v>
      </c>
      <c r="H85" s="11">
        <v>58.7</v>
      </c>
      <c r="I85" s="11">
        <v>58.7</v>
      </c>
      <c r="J85" s="11">
        <v>58.7</v>
      </c>
      <c r="K85" s="11">
        <v>62.2</v>
      </c>
      <c r="L85" s="11">
        <v>65.3</v>
      </c>
      <c r="M85" s="11">
        <v>65.9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154</v>
      </c>
      <c r="B86" s="11">
        <v>58.2</v>
      </c>
      <c r="C86" s="11">
        <v>57.6</v>
      </c>
      <c r="D86" s="11">
        <v>69.8</v>
      </c>
      <c r="E86" s="11">
        <v>70.8</v>
      </c>
      <c r="F86" s="11">
        <v>60.1</v>
      </c>
      <c r="G86" s="11">
        <v>69.3</v>
      </c>
      <c r="H86" s="11">
        <v>67.3</v>
      </c>
      <c r="I86" s="11">
        <v>62</v>
      </c>
      <c r="J86" s="11">
        <v>70.9</v>
      </c>
      <c r="K86" s="11">
        <v>69.5</v>
      </c>
      <c r="L86" s="11">
        <v>70</v>
      </c>
      <c r="M86" s="11">
        <v>71.5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175</v>
      </c>
      <c r="B87" s="11">
        <v>58.9</v>
      </c>
      <c r="C87" s="11">
        <v>60.2</v>
      </c>
      <c r="D87" s="11">
        <v>74.4</v>
      </c>
      <c r="E87" s="11">
        <v>68.2</v>
      </c>
      <c r="F87" s="11">
        <v>67.6</v>
      </c>
      <c r="G87" s="11">
        <v>74.5</v>
      </c>
      <c r="H87" s="11">
        <v>73</v>
      </c>
      <c r="I87" s="11">
        <v>66.4</v>
      </c>
      <c r="J87" s="11">
        <v>69.5</v>
      </c>
      <c r="K87" s="11">
        <v>71.6</v>
      </c>
      <c r="L87" s="11">
        <v>69.7</v>
      </c>
      <c r="M87" s="11">
        <v>76.7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235</v>
      </c>
      <c r="B88" s="11">
        <v>60.5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16384" width="10.625" style="0" customWidth="1"/>
  </cols>
  <sheetData>
    <row r="1" spans="1:8" ht="17.25" customHeight="1">
      <c r="A1" s="436" t="s">
        <v>225</v>
      </c>
      <c r="F1" s="266"/>
      <c r="G1" s="266"/>
      <c r="H1" s="266"/>
    </row>
    <row r="2" ht="13.5">
      <c r="A2" s="430"/>
    </row>
    <row r="3" spans="1:3" ht="17.25">
      <c r="A3" s="430"/>
      <c r="C3" s="266"/>
    </row>
    <row r="4" spans="1:13" ht="17.25">
      <c r="A4" s="430"/>
      <c r="J4" s="266"/>
      <c r="K4" s="266"/>
      <c r="L4" s="266"/>
      <c r="M4" s="266"/>
    </row>
    <row r="5" ht="13.5">
      <c r="A5" s="430"/>
    </row>
    <row r="6" ht="13.5">
      <c r="A6" s="430"/>
    </row>
    <row r="7" ht="13.5">
      <c r="A7" s="430"/>
    </row>
    <row r="8" ht="13.5">
      <c r="A8" s="430"/>
    </row>
    <row r="9" ht="13.5">
      <c r="A9" s="430"/>
    </row>
    <row r="10" ht="13.5">
      <c r="A10" s="430"/>
    </row>
    <row r="11" ht="13.5">
      <c r="A11" s="430"/>
    </row>
    <row r="12" ht="13.5">
      <c r="A12" s="430"/>
    </row>
    <row r="13" ht="13.5">
      <c r="A13" s="430"/>
    </row>
    <row r="14" ht="13.5">
      <c r="A14" s="430"/>
    </row>
    <row r="15" ht="13.5">
      <c r="A15" s="430"/>
    </row>
    <row r="16" ht="13.5">
      <c r="A16" s="430"/>
    </row>
    <row r="17" ht="13.5">
      <c r="A17" s="430"/>
    </row>
    <row r="18" ht="13.5">
      <c r="A18" s="430"/>
    </row>
    <row r="19" ht="13.5">
      <c r="A19" s="430"/>
    </row>
    <row r="20" ht="13.5">
      <c r="A20" s="430"/>
    </row>
    <row r="21" ht="13.5">
      <c r="A21" s="430"/>
    </row>
    <row r="22" ht="13.5">
      <c r="A22" s="430"/>
    </row>
    <row r="23" ht="13.5">
      <c r="A23" s="430"/>
    </row>
    <row r="24" ht="13.5">
      <c r="A24" s="430"/>
    </row>
    <row r="25" ht="13.5">
      <c r="A25" s="430"/>
    </row>
    <row r="26" ht="13.5">
      <c r="A26" s="430"/>
    </row>
    <row r="27" ht="13.5">
      <c r="A27" s="430"/>
    </row>
    <row r="28" ht="13.5">
      <c r="A28" s="430"/>
    </row>
    <row r="29" ht="13.5">
      <c r="A29" s="430"/>
    </row>
    <row r="30" ht="13.5">
      <c r="A30" s="430"/>
    </row>
    <row r="31" ht="13.5">
      <c r="A31" s="430"/>
    </row>
    <row r="32" ht="13.5">
      <c r="A32" s="430"/>
    </row>
    <row r="33" ht="13.5">
      <c r="A33" s="430"/>
    </row>
    <row r="34" ht="13.5">
      <c r="A34" s="430"/>
    </row>
    <row r="35" spans="1:15" s="59" customFormat="1" ht="19.5" customHeight="1">
      <c r="A35" s="430"/>
      <c r="B35" s="12"/>
      <c r="C35" s="267" t="s">
        <v>155</v>
      </c>
      <c r="D35" s="267" t="s">
        <v>156</v>
      </c>
      <c r="E35" s="267" t="s">
        <v>157</v>
      </c>
      <c r="F35" s="267" t="s">
        <v>158</v>
      </c>
      <c r="G35" s="267" t="s">
        <v>159</v>
      </c>
      <c r="H35" s="267" t="s">
        <v>228</v>
      </c>
      <c r="I35" s="267" t="s">
        <v>227</v>
      </c>
      <c r="J35" s="267" t="s">
        <v>160</v>
      </c>
      <c r="K35" s="267" t="s">
        <v>229</v>
      </c>
      <c r="L35" s="11" t="s">
        <v>175</v>
      </c>
      <c r="M35" s="11" t="s">
        <v>231</v>
      </c>
      <c r="N35" s="65"/>
      <c r="O35" s="268"/>
    </row>
    <row r="36" spans="1:15" ht="19.5" customHeight="1">
      <c r="A36" s="430"/>
      <c r="B36" s="373" t="s">
        <v>161</v>
      </c>
      <c r="C36" s="13">
        <v>149.9</v>
      </c>
      <c r="D36" s="13">
        <v>146</v>
      </c>
      <c r="E36" s="13">
        <v>139.8</v>
      </c>
      <c r="F36" s="13">
        <v>140.7</v>
      </c>
      <c r="G36" s="13">
        <v>138</v>
      </c>
      <c r="H36" s="13">
        <v>120.3</v>
      </c>
      <c r="I36" s="13">
        <v>113</v>
      </c>
      <c r="J36" s="13">
        <v>115.8</v>
      </c>
      <c r="K36" s="12">
        <v>115.1</v>
      </c>
      <c r="L36" s="12">
        <v>110.1</v>
      </c>
      <c r="M36" s="12">
        <v>108.7</v>
      </c>
      <c r="N36" s="1"/>
      <c r="O36" s="1"/>
    </row>
    <row r="37" spans="1:15" ht="19.5" customHeight="1">
      <c r="A37" s="430"/>
      <c r="B37" s="373" t="s">
        <v>162</v>
      </c>
      <c r="C37" s="13">
        <v>173.3</v>
      </c>
      <c r="D37" s="13">
        <v>179.3</v>
      </c>
      <c r="E37" s="13">
        <v>185.5</v>
      </c>
      <c r="F37" s="13">
        <v>186.7</v>
      </c>
      <c r="G37" s="13">
        <v>189.8</v>
      </c>
      <c r="H37" s="13">
        <v>190.2</v>
      </c>
      <c r="I37" s="13">
        <v>191.7</v>
      </c>
      <c r="J37" s="13">
        <v>198.8</v>
      </c>
      <c r="K37" s="12">
        <v>201.7</v>
      </c>
      <c r="L37" s="12">
        <v>204</v>
      </c>
      <c r="M37" s="12">
        <v>206.1</v>
      </c>
      <c r="N37" s="1"/>
      <c r="O37" s="1"/>
    </row>
    <row r="38" spans="1:13" ht="19.5" customHeight="1">
      <c r="A38" s="430"/>
      <c r="B38" s="373" t="s">
        <v>224</v>
      </c>
      <c r="C38" s="12">
        <v>178</v>
      </c>
      <c r="D38" s="12">
        <v>182</v>
      </c>
      <c r="E38" s="12">
        <v>185</v>
      </c>
      <c r="F38" s="12">
        <v>184</v>
      </c>
      <c r="G38" s="12">
        <v>184</v>
      </c>
      <c r="H38" s="12">
        <v>187</v>
      </c>
      <c r="I38" s="12">
        <v>185</v>
      </c>
      <c r="J38" s="12">
        <v>185</v>
      </c>
      <c r="K38" s="12">
        <v>182</v>
      </c>
      <c r="L38" s="12">
        <v>178</v>
      </c>
      <c r="M38" s="12">
        <v>178</v>
      </c>
    </row>
    <row r="40" ht="13.5">
      <c r="D40" s="374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188416</v>
      </c>
      <c r="K2" s="7" t="s">
        <v>11</v>
      </c>
      <c r="L2" s="6">
        <f aca="true" t="shared" si="0" ref="L2:L7">SUM(J2)</f>
        <v>188416</v>
      </c>
      <c r="M2" s="6">
        <v>129423</v>
      </c>
    </row>
    <row r="3" spans="10:13" ht="13.5">
      <c r="J3" s="6">
        <v>375374</v>
      </c>
      <c r="K3" s="5" t="s">
        <v>12</v>
      </c>
      <c r="L3" s="6">
        <f t="shared" si="0"/>
        <v>375374</v>
      </c>
      <c r="M3" s="6">
        <v>232648</v>
      </c>
    </row>
    <row r="4" spans="10:13" ht="13.5">
      <c r="J4" s="6">
        <v>420299</v>
      </c>
      <c r="K4" s="5" t="s">
        <v>13</v>
      </c>
      <c r="L4" s="6">
        <f t="shared" si="0"/>
        <v>420299</v>
      </c>
      <c r="M4" s="6">
        <v>253006</v>
      </c>
    </row>
    <row r="5" spans="10:13" ht="13.5">
      <c r="J5" s="6">
        <v>103796</v>
      </c>
      <c r="K5" s="5" t="s">
        <v>14</v>
      </c>
      <c r="L5" s="6">
        <f t="shared" si="0"/>
        <v>103796</v>
      </c>
      <c r="M5" s="6">
        <v>64714</v>
      </c>
    </row>
    <row r="6" spans="10:13" ht="13.5">
      <c r="J6" s="6">
        <v>385637</v>
      </c>
      <c r="K6" s="5" t="s">
        <v>15</v>
      </c>
      <c r="L6" s="6">
        <f t="shared" si="0"/>
        <v>385637</v>
      </c>
      <c r="M6" s="6">
        <v>259683</v>
      </c>
    </row>
    <row r="7" spans="10:13" ht="13.5">
      <c r="J7" s="6">
        <v>587463</v>
      </c>
      <c r="K7" s="5" t="s">
        <v>16</v>
      </c>
      <c r="L7" s="6">
        <f t="shared" si="0"/>
        <v>587463</v>
      </c>
      <c r="M7" s="6">
        <v>374469</v>
      </c>
    </row>
    <row r="8" spans="10:13" ht="13.5">
      <c r="J8" s="6">
        <f>SUM(J2:J7)</f>
        <v>2060985</v>
      </c>
      <c r="K8" s="5" t="s">
        <v>9</v>
      </c>
      <c r="L8" s="69">
        <f>SUM(L2:L7)</f>
        <v>2060985</v>
      </c>
      <c r="M8" s="6">
        <f>SUM(M2:M7)</f>
        <v>1313943</v>
      </c>
    </row>
    <row r="10" spans="10:13" ht="13.5">
      <c r="J10" t="s">
        <v>109</v>
      </c>
      <c r="L10" t="s">
        <v>129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129423</v>
      </c>
      <c r="M11" s="6">
        <f>SUM(N11-L11)</f>
        <v>58993</v>
      </c>
      <c r="N11" s="6">
        <f>SUM(L2)</f>
        <v>188416</v>
      </c>
    </row>
    <row r="12" spans="11:14" ht="13.5">
      <c r="K12" s="5" t="s">
        <v>12</v>
      </c>
      <c r="L12" s="6">
        <f t="shared" si="1"/>
        <v>232648</v>
      </c>
      <c r="M12" s="6">
        <f aca="true" t="shared" si="2" ref="M12:M17">SUM(N12-L12)</f>
        <v>142726</v>
      </c>
      <c r="N12" s="6">
        <f aca="true" t="shared" si="3" ref="N12:N17">SUM(L3)</f>
        <v>375374</v>
      </c>
    </row>
    <row r="13" spans="11:14" ht="13.5">
      <c r="K13" s="5" t="s">
        <v>13</v>
      </c>
      <c r="L13" s="6">
        <f t="shared" si="1"/>
        <v>253006</v>
      </c>
      <c r="M13" s="6">
        <f t="shared" si="2"/>
        <v>167293</v>
      </c>
      <c r="N13" s="6">
        <f t="shared" si="3"/>
        <v>420299</v>
      </c>
    </row>
    <row r="14" spans="11:14" ht="13.5">
      <c r="K14" s="5" t="s">
        <v>14</v>
      </c>
      <c r="L14" s="6">
        <f t="shared" si="1"/>
        <v>64714</v>
      </c>
      <c r="M14" s="6">
        <f t="shared" si="2"/>
        <v>39082</v>
      </c>
      <c r="N14" s="6">
        <f t="shared" si="3"/>
        <v>103796</v>
      </c>
    </row>
    <row r="15" spans="11:14" ht="13.5">
      <c r="K15" s="5" t="s">
        <v>15</v>
      </c>
      <c r="L15" s="6">
        <f t="shared" si="1"/>
        <v>259683</v>
      </c>
      <c r="M15" s="6">
        <f t="shared" si="2"/>
        <v>125954</v>
      </c>
      <c r="N15" s="6">
        <f t="shared" si="3"/>
        <v>385637</v>
      </c>
    </row>
    <row r="16" spans="11:14" ht="13.5">
      <c r="K16" s="5" t="s">
        <v>16</v>
      </c>
      <c r="L16" s="6">
        <f t="shared" si="1"/>
        <v>374469</v>
      </c>
      <c r="M16" s="6">
        <f t="shared" si="2"/>
        <v>212994</v>
      </c>
      <c r="N16" s="6">
        <f t="shared" si="3"/>
        <v>587463</v>
      </c>
    </row>
    <row r="17" spans="11:14" ht="13.5">
      <c r="K17" s="5" t="s">
        <v>9</v>
      </c>
      <c r="L17" s="6">
        <f>SUM(L11:L16)</f>
        <v>1313943</v>
      </c>
      <c r="M17" s="6">
        <f t="shared" si="2"/>
        <v>747042</v>
      </c>
      <c r="N17" s="6">
        <f t="shared" si="3"/>
        <v>2060985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42" t="s">
        <v>17</v>
      </c>
      <c r="D56" s="443"/>
      <c r="E56" s="442" t="s">
        <v>65</v>
      </c>
      <c r="F56" s="443"/>
      <c r="G56" s="446" t="s">
        <v>64</v>
      </c>
      <c r="H56" s="442" t="s">
        <v>66</v>
      </c>
      <c r="I56" s="443"/>
    </row>
    <row r="57" spans="1:9" ht="14.25">
      <c r="A57" s="53" t="s">
        <v>71</v>
      </c>
      <c r="B57" s="54"/>
      <c r="C57" s="444"/>
      <c r="D57" s="445"/>
      <c r="E57" s="444"/>
      <c r="F57" s="445"/>
      <c r="G57" s="447"/>
      <c r="H57" s="444"/>
      <c r="I57" s="445"/>
    </row>
    <row r="58" spans="1:9" ht="19.5" customHeight="1">
      <c r="A58" s="58" t="s">
        <v>101</v>
      </c>
      <c r="B58" s="55"/>
      <c r="C58" s="439" t="s">
        <v>132</v>
      </c>
      <c r="D58" s="438"/>
      <c r="E58" s="440" t="s">
        <v>232</v>
      </c>
      <c r="F58" s="438"/>
      <c r="G58" s="130">
        <v>21.2</v>
      </c>
      <c r="H58" s="56"/>
      <c r="I58" s="57"/>
    </row>
    <row r="59" spans="1:9" ht="19.5" customHeight="1">
      <c r="A59" s="58" t="s">
        <v>67</v>
      </c>
      <c r="B59" s="55"/>
      <c r="C59" s="437" t="s">
        <v>69</v>
      </c>
      <c r="D59" s="438"/>
      <c r="E59" s="440" t="s">
        <v>233</v>
      </c>
      <c r="F59" s="438"/>
      <c r="G59" s="138">
        <v>35.4</v>
      </c>
      <c r="H59" s="56"/>
      <c r="I59" s="57"/>
    </row>
    <row r="60" spans="1:9" ht="19.5" customHeight="1">
      <c r="A60" s="58" t="s">
        <v>68</v>
      </c>
      <c r="B60" s="55"/>
      <c r="C60" s="440" t="s">
        <v>212</v>
      </c>
      <c r="D60" s="441"/>
      <c r="E60" s="437" t="s">
        <v>234</v>
      </c>
      <c r="F60" s="438"/>
      <c r="G60" s="130">
        <v>64.2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69"/>
    </row>
    <row r="3" spans="1:2" ht="9.75" customHeight="1">
      <c r="A3" s="38"/>
      <c r="B3" s="38"/>
    </row>
    <row r="4" spans="10:13" ht="9.75" customHeight="1">
      <c r="J4" s="266"/>
      <c r="K4" s="3"/>
      <c r="L4" s="3"/>
      <c r="M4" s="129"/>
    </row>
    <row r="20" ht="9.75" customHeight="1">
      <c r="AI20" s="270"/>
    </row>
    <row r="25" spans="1:35" s="270" customFormat="1" ht="9.75" customHeight="1">
      <c r="A25" s="271"/>
      <c r="B25" s="271" t="s">
        <v>140</v>
      </c>
      <c r="C25" s="271" t="s">
        <v>141</v>
      </c>
      <c r="D25" s="271" t="s">
        <v>142</v>
      </c>
      <c r="E25" s="271" t="s">
        <v>143</v>
      </c>
      <c r="F25" s="271" t="s">
        <v>144</v>
      </c>
      <c r="G25" s="271" t="s">
        <v>145</v>
      </c>
      <c r="H25" s="271" t="s">
        <v>146</v>
      </c>
      <c r="I25" s="271" t="s">
        <v>147</v>
      </c>
      <c r="J25" s="271" t="s">
        <v>148</v>
      </c>
      <c r="K25" s="271" t="s">
        <v>149</v>
      </c>
      <c r="L25" s="271" t="s">
        <v>150</v>
      </c>
      <c r="M25" s="271" t="s">
        <v>151</v>
      </c>
      <c r="AI25"/>
    </row>
    <row r="26" spans="1:13" ht="9.75" customHeight="1">
      <c r="A26" s="10" t="s">
        <v>152</v>
      </c>
      <c r="B26" s="271">
        <v>65.1</v>
      </c>
      <c r="C26" s="271">
        <v>72.2</v>
      </c>
      <c r="D26" s="271">
        <v>82.7</v>
      </c>
      <c r="E26" s="271">
        <v>80.1</v>
      </c>
      <c r="F26" s="271">
        <v>82.3</v>
      </c>
      <c r="G26" s="271">
        <v>86</v>
      </c>
      <c r="H26" s="271">
        <v>83.8</v>
      </c>
      <c r="I26" s="271">
        <v>67</v>
      </c>
      <c r="J26" s="271">
        <v>78.6</v>
      </c>
      <c r="K26" s="271">
        <v>79.7</v>
      </c>
      <c r="L26" s="271">
        <v>77.3</v>
      </c>
      <c r="M26" s="271">
        <v>74.3</v>
      </c>
    </row>
    <row r="27" spans="1:13" ht="9.75" customHeight="1">
      <c r="A27" s="10" t="s">
        <v>153</v>
      </c>
      <c r="B27" s="271">
        <v>71.7</v>
      </c>
      <c r="C27" s="271">
        <v>74.6</v>
      </c>
      <c r="D27" s="271">
        <v>84.6</v>
      </c>
      <c r="E27" s="271">
        <v>88.4</v>
      </c>
      <c r="F27" s="271">
        <v>82.6</v>
      </c>
      <c r="G27" s="271">
        <v>87.5</v>
      </c>
      <c r="H27" s="271">
        <v>85.2</v>
      </c>
      <c r="I27" s="271">
        <v>81.2</v>
      </c>
      <c r="J27" s="271">
        <v>75.8</v>
      </c>
      <c r="K27" s="271">
        <v>81</v>
      </c>
      <c r="L27" s="271">
        <v>81.8</v>
      </c>
      <c r="M27" s="271">
        <v>78.8</v>
      </c>
    </row>
    <row r="28" spans="1:13" ht="9.75" customHeight="1">
      <c r="A28" s="10" t="s">
        <v>154</v>
      </c>
      <c r="B28" s="271">
        <v>70.4</v>
      </c>
      <c r="C28" s="271">
        <v>73.6</v>
      </c>
      <c r="D28" s="273">
        <v>80</v>
      </c>
      <c r="E28" s="271">
        <v>89.5</v>
      </c>
      <c r="F28" s="271">
        <v>86.8</v>
      </c>
      <c r="G28" s="271">
        <v>93.7</v>
      </c>
      <c r="H28" s="271">
        <v>87</v>
      </c>
      <c r="I28" s="271">
        <v>78.2</v>
      </c>
      <c r="J28" s="271">
        <v>80.5</v>
      </c>
      <c r="K28" s="271">
        <v>79.8</v>
      </c>
      <c r="L28" s="271">
        <v>78.1</v>
      </c>
      <c r="M28" s="271">
        <v>76.7</v>
      </c>
    </row>
    <row r="29" spans="1:13" ht="9.75" customHeight="1">
      <c r="A29" s="10" t="s">
        <v>163</v>
      </c>
      <c r="B29" s="271">
        <v>67.2</v>
      </c>
      <c r="C29" s="271">
        <v>70.1</v>
      </c>
      <c r="D29" s="273">
        <v>81.3</v>
      </c>
      <c r="E29" s="271">
        <v>80</v>
      </c>
      <c r="F29" s="271">
        <v>82.1</v>
      </c>
      <c r="G29" s="271">
        <v>84.3</v>
      </c>
      <c r="H29" s="271">
        <v>79.1</v>
      </c>
      <c r="I29" s="271">
        <v>76</v>
      </c>
      <c r="J29" s="271">
        <v>76.7</v>
      </c>
      <c r="K29" s="271">
        <v>77.5</v>
      </c>
      <c r="L29" s="271">
        <v>77.2</v>
      </c>
      <c r="M29" s="271">
        <v>74.1</v>
      </c>
    </row>
    <row r="30" spans="1:13" ht="9.75" customHeight="1">
      <c r="A30" s="10" t="s">
        <v>235</v>
      </c>
      <c r="B30" s="271">
        <v>70.3</v>
      </c>
      <c r="C30" s="271"/>
      <c r="D30" s="273"/>
      <c r="E30" s="271"/>
      <c r="F30" s="271"/>
      <c r="G30" s="271"/>
      <c r="H30" s="271"/>
      <c r="I30" s="271"/>
      <c r="J30" s="271"/>
      <c r="K30" s="271"/>
      <c r="L30" s="271"/>
      <c r="M30" s="271"/>
    </row>
    <row r="31" spans="2:13" s="1" customFormat="1" ht="9.75" customHeight="1"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71"/>
      <c r="B55" s="271" t="s">
        <v>140</v>
      </c>
      <c r="C55" s="271" t="s">
        <v>141</v>
      </c>
      <c r="D55" s="271" t="s">
        <v>142</v>
      </c>
      <c r="E55" s="271" t="s">
        <v>143</v>
      </c>
      <c r="F55" s="271" t="s">
        <v>144</v>
      </c>
      <c r="G55" s="271" t="s">
        <v>145</v>
      </c>
      <c r="H55" s="271" t="s">
        <v>146</v>
      </c>
      <c r="I55" s="271" t="s">
        <v>147</v>
      </c>
      <c r="J55" s="271" t="s">
        <v>148</v>
      </c>
      <c r="K55" s="271" t="s">
        <v>149</v>
      </c>
      <c r="L55" s="271" t="s">
        <v>150</v>
      </c>
      <c r="M55" s="271" t="s">
        <v>151</v>
      </c>
    </row>
    <row r="56" spans="1:13" ht="9.75" customHeight="1">
      <c r="A56" s="10" t="s">
        <v>152</v>
      </c>
      <c r="B56" s="271">
        <v>110.7</v>
      </c>
      <c r="C56" s="271">
        <v>112.7</v>
      </c>
      <c r="D56" s="271">
        <v>113</v>
      </c>
      <c r="E56" s="271">
        <v>113.9</v>
      </c>
      <c r="F56" s="271">
        <v>117.3</v>
      </c>
      <c r="G56" s="271">
        <v>118.4</v>
      </c>
      <c r="H56" s="271">
        <v>116.1</v>
      </c>
      <c r="I56" s="271">
        <v>111.7</v>
      </c>
      <c r="J56" s="272">
        <v>110.7</v>
      </c>
      <c r="K56" s="271">
        <v>110.5</v>
      </c>
      <c r="L56" s="271">
        <v>112.5</v>
      </c>
      <c r="M56" s="271">
        <v>108.3</v>
      </c>
    </row>
    <row r="57" spans="1:13" ht="9.75" customHeight="1">
      <c r="A57" s="10" t="s">
        <v>153</v>
      </c>
      <c r="B57" s="271">
        <v>113</v>
      </c>
      <c r="C57" s="271">
        <v>114.1</v>
      </c>
      <c r="D57" s="271">
        <v>112.6</v>
      </c>
      <c r="E57" s="271">
        <v>114.8</v>
      </c>
      <c r="F57" s="271">
        <v>115.7</v>
      </c>
      <c r="G57" s="271">
        <v>116.8</v>
      </c>
      <c r="H57" s="271">
        <v>110.8</v>
      </c>
      <c r="I57" s="271">
        <v>114.7</v>
      </c>
      <c r="J57" s="272">
        <v>110.5</v>
      </c>
      <c r="K57" s="271">
        <v>115.6</v>
      </c>
      <c r="L57" s="271">
        <v>117.5</v>
      </c>
      <c r="M57" s="271">
        <v>113.2</v>
      </c>
    </row>
    <row r="58" spans="1:13" ht="9.75" customHeight="1">
      <c r="A58" s="10" t="s">
        <v>164</v>
      </c>
      <c r="B58" s="271">
        <v>115.3</v>
      </c>
      <c r="C58" s="271">
        <v>117.2</v>
      </c>
      <c r="D58" s="271">
        <v>111.2</v>
      </c>
      <c r="E58" s="271">
        <v>115.9</v>
      </c>
      <c r="F58" s="271">
        <v>120.8</v>
      </c>
      <c r="G58" s="271">
        <v>121</v>
      </c>
      <c r="H58" s="271">
        <v>116.7</v>
      </c>
      <c r="I58" s="271">
        <v>113.9</v>
      </c>
      <c r="J58" s="272">
        <v>113.5</v>
      </c>
      <c r="K58" s="271">
        <v>114.8</v>
      </c>
      <c r="L58" s="271">
        <v>112</v>
      </c>
      <c r="M58" s="271">
        <v>108.4</v>
      </c>
    </row>
    <row r="59" spans="1:13" ht="9.75" customHeight="1">
      <c r="A59" s="10" t="s">
        <v>165</v>
      </c>
      <c r="B59" s="271">
        <v>109.8</v>
      </c>
      <c r="C59" s="271">
        <v>110.7</v>
      </c>
      <c r="D59" s="271">
        <v>109.8</v>
      </c>
      <c r="E59" s="271">
        <v>109.2</v>
      </c>
      <c r="F59" s="271">
        <v>114.7</v>
      </c>
      <c r="G59" s="271">
        <v>114.5</v>
      </c>
      <c r="H59" s="271">
        <v>110.4</v>
      </c>
      <c r="I59" s="271">
        <v>109.7</v>
      </c>
      <c r="J59" s="272">
        <v>109.6</v>
      </c>
      <c r="K59" s="271">
        <v>110.3</v>
      </c>
      <c r="L59" s="271">
        <v>108.6</v>
      </c>
      <c r="M59" s="271">
        <v>103.4</v>
      </c>
    </row>
    <row r="60" spans="1:13" ht="10.5" customHeight="1">
      <c r="A60" s="10" t="s">
        <v>235</v>
      </c>
      <c r="B60" s="271">
        <v>108.7</v>
      </c>
      <c r="C60" s="271"/>
      <c r="D60" s="271"/>
      <c r="E60" s="271"/>
      <c r="F60" s="271"/>
      <c r="G60" s="271"/>
      <c r="H60" s="271"/>
      <c r="I60" s="271"/>
      <c r="J60" s="272"/>
      <c r="K60" s="271"/>
      <c r="L60" s="271"/>
      <c r="M60" s="271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71"/>
      <c r="B85" s="271" t="s">
        <v>140</v>
      </c>
      <c r="C85" s="271" t="s">
        <v>141</v>
      </c>
      <c r="D85" s="271" t="s">
        <v>142</v>
      </c>
      <c r="E85" s="271" t="s">
        <v>143</v>
      </c>
      <c r="F85" s="271" t="s">
        <v>144</v>
      </c>
      <c r="G85" s="271" t="s">
        <v>145</v>
      </c>
      <c r="H85" s="271" t="s">
        <v>146</v>
      </c>
      <c r="I85" s="271" t="s">
        <v>147</v>
      </c>
      <c r="J85" s="271" t="s">
        <v>148</v>
      </c>
      <c r="K85" s="271" t="s">
        <v>149</v>
      </c>
      <c r="L85" s="271" t="s">
        <v>150</v>
      </c>
      <c r="M85" s="271" t="s">
        <v>151</v>
      </c>
    </row>
    <row r="86" spans="1:13" ht="9.75" customHeight="1">
      <c r="A86" s="11" t="s">
        <v>152</v>
      </c>
      <c r="B86" s="271">
        <v>59</v>
      </c>
      <c r="C86" s="271">
        <v>63.8</v>
      </c>
      <c r="D86" s="271">
        <v>73.2</v>
      </c>
      <c r="E86" s="271">
        <v>70.2</v>
      </c>
      <c r="F86" s="271">
        <v>69.7</v>
      </c>
      <c r="G86" s="271">
        <v>72.5</v>
      </c>
      <c r="H86" s="271">
        <v>72.4</v>
      </c>
      <c r="I86" s="271">
        <v>60.8</v>
      </c>
      <c r="J86" s="272">
        <v>71.1</v>
      </c>
      <c r="K86" s="271">
        <v>72.2</v>
      </c>
      <c r="L86" s="271">
        <v>68.4</v>
      </c>
      <c r="M86" s="271">
        <v>69.2</v>
      </c>
    </row>
    <row r="87" spans="1:25" ht="9.75" customHeight="1">
      <c r="A87" s="11" t="s">
        <v>153</v>
      </c>
      <c r="B87" s="271">
        <v>62.6</v>
      </c>
      <c r="C87" s="271">
        <v>65.3</v>
      </c>
      <c r="D87" s="271">
        <v>75.3</v>
      </c>
      <c r="E87" s="271">
        <v>76.8</v>
      </c>
      <c r="F87" s="271">
        <v>71.3</v>
      </c>
      <c r="G87" s="271">
        <v>74.7</v>
      </c>
      <c r="H87" s="271">
        <v>77.6</v>
      </c>
      <c r="I87" s="271">
        <v>70.3</v>
      </c>
      <c r="J87" s="272">
        <v>69.2</v>
      </c>
      <c r="K87" s="271">
        <v>69.4</v>
      </c>
      <c r="L87" s="271">
        <v>69.3</v>
      </c>
      <c r="M87" s="271">
        <v>70.2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76"/>
    </row>
    <row r="88" spans="1:25" ht="9.75" customHeight="1">
      <c r="A88" s="11" t="s">
        <v>166</v>
      </c>
      <c r="B88" s="271">
        <v>60.7</v>
      </c>
      <c r="C88" s="271">
        <v>62.5</v>
      </c>
      <c r="D88" s="271">
        <v>72.7</v>
      </c>
      <c r="E88" s="271">
        <v>76.8</v>
      </c>
      <c r="F88" s="271">
        <v>71.3</v>
      </c>
      <c r="G88" s="271">
        <v>77.4</v>
      </c>
      <c r="H88" s="271">
        <v>75</v>
      </c>
      <c r="I88" s="271">
        <v>69</v>
      </c>
      <c r="J88" s="272">
        <v>71</v>
      </c>
      <c r="K88" s="271">
        <v>69.4</v>
      </c>
      <c r="L88" s="271">
        <v>70.2</v>
      </c>
      <c r="M88" s="271">
        <v>71.2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276"/>
    </row>
    <row r="89" spans="1:25" ht="9.75" customHeight="1">
      <c r="A89" s="11" t="s">
        <v>165</v>
      </c>
      <c r="B89" s="271">
        <v>61</v>
      </c>
      <c r="C89" s="271">
        <v>63.2</v>
      </c>
      <c r="D89" s="271">
        <v>74.1</v>
      </c>
      <c r="E89" s="271">
        <v>73.3</v>
      </c>
      <c r="F89" s="271">
        <v>70.9</v>
      </c>
      <c r="G89" s="271">
        <v>73.6</v>
      </c>
      <c r="H89" s="271">
        <v>72.2</v>
      </c>
      <c r="I89" s="271">
        <v>69.3</v>
      </c>
      <c r="J89" s="272">
        <v>70</v>
      </c>
      <c r="K89" s="271">
        <v>70.2</v>
      </c>
      <c r="L89" s="271">
        <v>71.3</v>
      </c>
      <c r="M89" s="271">
        <v>72.3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235</v>
      </c>
      <c r="B90" s="271">
        <v>63.8</v>
      </c>
      <c r="C90" s="271"/>
      <c r="D90" s="271"/>
      <c r="E90" s="271"/>
      <c r="F90" s="271"/>
      <c r="G90" s="271"/>
      <c r="H90" s="271"/>
      <c r="I90" s="271"/>
      <c r="J90" s="272"/>
      <c r="K90" s="271"/>
      <c r="L90" s="271"/>
      <c r="M90" s="271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77"/>
      <c r="B91" s="277"/>
      <c r="C91" s="277"/>
      <c r="D91" s="277"/>
      <c r="E91" s="277"/>
      <c r="F91" s="277"/>
      <c r="G91" s="277"/>
      <c r="H91" s="277"/>
      <c r="I91" s="277"/>
      <c r="J91" s="277"/>
      <c r="K91" s="275"/>
      <c r="L91" s="277"/>
      <c r="M91" s="277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7.125" style="0" customWidth="1"/>
    <col min="17" max="17" width="11.1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48" t="s">
        <v>236</v>
      </c>
      <c r="B1" s="448"/>
      <c r="C1" s="448"/>
      <c r="D1" s="448"/>
      <c r="E1" s="448"/>
      <c r="F1" s="448"/>
      <c r="G1" s="448"/>
      <c r="M1" s="22"/>
      <c r="N1" t="s">
        <v>237</v>
      </c>
      <c r="O1" s="182"/>
      <c r="P1" s="67"/>
      <c r="Q1" s="185" t="s">
        <v>238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67" t="s">
        <v>21</v>
      </c>
      <c r="J2" s="12" t="s">
        <v>110</v>
      </c>
      <c r="K2" s="5" t="s">
        <v>58</v>
      </c>
      <c r="L2" s="5"/>
      <c r="M2" s="12" t="s">
        <v>21</v>
      </c>
      <c r="N2" s="12"/>
      <c r="O2" s="146"/>
      <c r="P2" s="134"/>
      <c r="Q2" s="143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54" t="s">
        <v>43</v>
      </c>
      <c r="J3" s="17">
        <v>158174</v>
      </c>
      <c r="K3" s="20">
        <v>1</v>
      </c>
      <c r="L3" s="5">
        <f>SUM(H3)</f>
        <v>26</v>
      </c>
      <c r="M3" s="354" t="s">
        <v>43</v>
      </c>
      <c r="N3" s="17">
        <f>SUM(J3)</f>
        <v>158174</v>
      </c>
      <c r="O3" s="5">
        <f>SUM(H3)</f>
        <v>26</v>
      </c>
      <c r="P3" s="354" t="s">
        <v>43</v>
      </c>
      <c r="Q3" s="142">
        <v>142563</v>
      </c>
    </row>
    <row r="4" spans="8:17" ht="13.5" customHeight="1">
      <c r="H4" s="5">
        <v>16</v>
      </c>
      <c r="I4" s="354" t="s">
        <v>3</v>
      </c>
      <c r="J4" s="17">
        <v>84548</v>
      </c>
      <c r="K4" s="20">
        <v>2</v>
      </c>
      <c r="L4" s="5">
        <f aca="true" t="shared" si="0" ref="L4:L12">SUM(H4)</f>
        <v>16</v>
      </c>
      <c r="M4" s="354" t="s">
        <v>3</v>
      </c>
      <c r="N4" s="17">
        <f aca="true" t="shared" si="1" ref="N4:N13">SUM(J4)</f>
        <v>84548</v>
      </c>
      <c r="O4" s="5">
        <f aca="true" t="shared" si="2" ref="O4:O12">SUM(H4)</f>
        <v>16</v>
      </c>
      <c r="P4" s="354" t="s">
        <v>3</v>
      </c>
      <c r="Q4" s="142">
        <v>100542</v>
      </c>
    </row>
    <row r="5" spans="8:19" ht="13.5" customHeight="1">
      <c r="H5" s="5">
        <v>33</v>
      </c>
      <c r="I5" s="354" t="s">
        <v>0</v>
      </c>
      <c r="J5" s="17">
        <v>76595</v>
      </c>
      <c r="K5" s="20">
        <v>3</v>
      </c>
      <c r="L5" s="5">
        <f t="shared" si="0"/>
        <v>33</v>
      </c>
      <c r="M5" s="354" t="s">
        <v>0</v>
      </c>
      <c r="N5" s="17">
        <f t="shared" si="1"/>
        <v>76595</v>
      </c>
      <c r="O5" s="5">
        <f t="shared" si="2"/>
        <v>33</v>
      </c>
      <c r="P5" s="354" t="s">
        <v>0</v>
      </c>
      <c r="Q5" s="142">
        <v>67924</v>
      </c>
      <c r="S5" s="67"/>
    </row>
    <row r="6" spans="8:17" ht="13.5" customHeight="1">
      <c r="H6" s="5">
        <v>34</v>
      </c>
      <c r="I6" s="354" t="s">
        <v>1</v>
      </c>
      <c r="J6" s="17">
        <v>37891</v>
      </c>
      <c r="K6" s="20">
        <v>4</v>
      </c>
      <c r="L6" s="5">
        <f t="shared" si="0"/>
        <v>34</v>
      </c>
      <c r="M6" s="354" t="s">
        <v>1</v>
      </c>
      <c r="N6" s="17">
        <f t="shared" si="1"/>
        <v>37891</v>
      </c>
      <c r="O6" s="5">
        <f t="shared" si="2"/>
        <v>34</v>
      </c>
      <c r="P6" s="354" t="s">
        <v>1</v>
      </c>
      <c r="Q6" s="142">
        <v>43045</v>
      </c>
    </row>
    <row r="7" spans="8:17" ht="13.5" customHeight="1">
      <c r="H7" s="5">
        <v>3</v>
      </c>
      <c r="I7" s="354" t="s">
        <v>22</v>
      </c>
      <c r="J7" s="17">
        <v>35180</v>
      </c>
      <c r="K7" s="20">
        <v>5</v>
      </c>
      <c r="L7" s="5">
        <f t="shared" si="0"/>
        <v>3</v>
      </c>
      <c r="M7" s="354" t="s">
        <v>22</v>
      </c>
      <c r="N7" s="17">
        <f t="shared" si="1"/>
        <v>35180</v>
      </c>
      <c r="O7" s="5">
        <f t="shared" si="2"/>
        <v>3</v>
      </c>
      <c r="P7" s="354" t="s">
        <v>22</v>
      </c>
      <c r="Q7" s="142">
        <v>20437</v>
      </c>
    </row>
    <row r="8" spans="8:17" ht="13.5" customHeight="1">
      <c r="H8" s="5">
        <v>13</v>
      </c>
      <c r="I8" s="354" t="s">
        <v>7</v>
      </c>
      <c r="J8" s="17">
        <v>35039</v>
      </c>
      <c r="K8" s="20">
        <v>6</v>
      </c>
      <c r="L8" s="5">
        <f t="shared" si="0"/>
        <v>13</v>
      </c>
      <c r="M8" s="354" t="s">
        <v>7</v>
      </c>
      <c r="N8" s="17">
        <f t="shared" si="1"/>
        <v>35039</v>
      </c>
      <c r="O8" s="5">
        <f t="shared" si="2"/>
        <v>13</v>
      </c>
      <c r="P8" s="354" t="s">
        <v>7</v>
      </c>
      <c r="Q8" s="142">
        <v>35085</v>
      </c>
    </row>
    <row r="9" spans="8:17" ht="13.5" customHeight="1">
      <c r="H9" s="134">
        <v>40</v>
      </c>
      <c r="I9" s="355" t="s">
        <v>200</v>
      </c>
      <c r="J9" s="17">
        <v>34237</v>
      </c>
      <c r="K9" s="20">
        <v>7</v>
      </c>
      <c r="L9" s="5">
        <f t="shared" si="0"/>
        <v>40</v>
      </c>
      <c r="M9" s="355" t="s">
        <v>200</v>
      </c>
      <c r="N9" s="17">
        <f t="shared" si="1"/>
        <v>34237</v>
      </c>
      <c r="O9" s="5">
        <f t="shared" si="2"/>
        <v>40</v>
      </c>
      <c r="P9" s="355" t="s">
        <v>200</v>
      </c>
      <c r="Q9" s="142">
        <v>35080</v>
      </c>
    </row>
    <row r="10" spans="8:17" ht="13.5" customHeight="1">
      <c r="H10" s="5">
        <v>38</v>
      </c>
      <c r="I10" s="354" t="s">
        <v>52</v>
      </c>
      <c r="J10" s="17">
        <v>30610</v>
      </c>
      <c r="K10" s="20">
        <v>8</v>
      </c>
      <c r="L10" s="5">
        <f t="shared" si="0"/>
        <v>38</v>
      </c>
      <c r="M10" s="354" t="s">
        <v>52</v>
      </c>
      <c r="N10" s="17">
        <f t="shared" si="1"/>
        <v>30610</v>
      </c>
      <c r="O10" s="5">
        <f t="shared" si="2"/>
        <v>38</v>
      </c>
      <c r="P10" s="354" t="s">
        <v>52</v>
      </c>
      <c r="Q10" s="142">
        <v>27249</v>
      </c>
    </row>
    <row r="11" spans="8:17" ht="13.5" customHeight="1">
      <c r="H11" s="5">
        <v>2</v>
      </c>
      <c r="I11" s="354" t="s">
        <v>6</v>
      </c>
      <c r="J11" s="17">
        <v>28022</v>
      </c>
      <c r="K11" s="20">
        <v>9</v>
      </c>
      <c r="L11" s="5">
        <f t="shared" si="0"/>
        <v>2</v>
      </c>
      <c r="M11" s="354" t="s">
        <v>6</v>
      </c>
      <c r="N11" s="17">
        <f t="shared" si="1"/>
        <v>28022</v>
      </c>
      <c r="O11" s="5">
        <f t="shared" si="2"/>
        <v>2</v>
      </c>
      <c r="P11" s="354" t="s">
        <v>6</v>
      </c>
      <c r="Q11" s="142">
        <v>16633</v>
      </c>
    </row>
    <row r="12" spans="8:17" ht="13.5" customHeight="1" thickBot="1">
      <c r="H12" s="5">
        <v>31</v>
      </c>
      <c r="I12" s="354" t="s">
        <v>123</v>
      </c>
      <c r="J12" s="17">
        <v>25907</v>
      </c>
      <c r="K12" s="21">
        <v>10</v>
      </c>
      <c r="L12" s="5">
        <f t="shared" si="0"/>
        <v>31</v>
      </c>
      <c r="M12" s="354" t="s">
        <v>123</v>
      </c>
      <c r="N12" s="17">
        <f t="shared" si="1"/>
        <v>25907</v>
      </c>
      <c r="O12" s="5">
        <f t="shared" si="2"/>
        <v>31</v>
      </c>
      <c r="P12" s="354" t="s">
        <v>123</v>
      </c>
      <c r="Q12" s="142">
        <v>27669</v>
      </c>
    </row>
    <row r="13" spans="8:17" ht="13.5" customHeight="1" thickTop="1">
      <c r="H13" s="5">
        <v>17</v>
      </c>
      <c r="I13" s="354" t="s">
        <v>34</v>
      </c>
      <c r="J13" s="17">
        <v>23665</v>
      </c>
      <c r="K13" s="170"/>
      <c r="L13" s="127"/>
      <c r="M13" s="127"/>
      <c r="N13" s="171">
        <f t="shared" si="1"/>
        <v>23665</v>
      </c>
      <c r="O13" s="1"/>
      <c r="P13" s="263" t="s">
        <v>121</v>
      </c>
      <c r="Q13" s="142">
        <v>672492</v>
      </c>
    </row>
    <row r="14" spans="2:15" ht="13.5" customHeight="1">
      <c r="B14" s="26"/>
      <c r="H14" s="5">
        <v>36</v>
      </c>
      <c r="I14" s="354" t="s">
        <v>5</v>
      </c>
      <c r="J14" s="17">
        <v>23490</v>
      </c>
      <c r="K14" s="170"/>
      <c r="L14" s="33"/>
      <c r="N14" t="s">
        <v>91</v>
      </c>
      <c r="O14"/>
    </row>
    <row r="15" spans="8:17" ht="13.5" customHeight="1">
      <c r="H15" s="5">
        <v>25</v>
      </c>
      <c r="I15" s="354" t="s">
        <v>42</v>
      </c>
      <c r="J15" s="17">
        <v>22716</v>
      </c>
      <c r="K15" s="170"/>
      <c r="L15" s="33"/>
      <c r="M15" s="1" t="s">
        <v>239</v>
      </c>
      <c r="N15" s="19"/>
      <c r="O15"/>
      <c r="P15" t="s">
        <v>240</v>
      </c>
      <c r="Q15" s="140" t="s">
        <v>99</v>
      </c>
    </row>
    <row r="16" spans="2:18" ht="13.5" customHeight="1">
      <c r="B16" s="1"/>
      <c r="C16" s="19"/>
      <c r="D16" s="1"/>
      <c r="E16" s="24"/>
      <c r="F16" s="1"/>
      <c r="H16" s="5">
        <v>24</v>
      </c>
      <c r="I16" s="354" t="s">
        <v>41</v>
      </c>
      <c r="J16" s="17">
        <v>21857</v>
      </c>
      <c r="K16" s="170"/>
      <c r="L16" s="5">
        <f>SUM(L3)</f>
        <v>26</v>
      </c>
      <c r="M16" s="17">
        <f>SUM(N3)</f>
        <v>158174</v>
      </c>
      <c r="N16" s="354" t="s">
        <v>43</v>
      </c>
      <c r="O16" s="5">
        <f>SUM(O3)</f>
        <v>26</v>
      </c>
      <c r="P16" s="17">
        <f>SUM(M16)</f>
        <v>158174</v>
      </c>
      <c r="Q16" s="141">
        <v>176029</v>
      </c>
      <c r="R16" s="128"/>
    </row>
    <row r="17" spans="2:19" ht="13.5" customHeight="1">
      <c r="B17" s="1"/>
      <c r="C17" s="19"/>
      <c r="D17" s="1"/>
      <c r="E17" s="24"/>
      <c r="F17" s="1"/>
      <c r="H17" s="5">
        <v>1</v>
      </c>
      <c r="I17" s="354" t="s">
        <v>4</v>
      </c>
      <c r="J17" s="17">
        <v>14810</v>
      </c>
      <c r="K17" s="170"/>
      <c r="L17" s="5">
        <f aca="true" t="shared" si="3" ref="L17:L25">SUM(L4)</f>
        <v>16</v>
      </c>
      <c r="M17" s="17">
        <f aca="true" t="shared" si="4" ref="M17:M25">SUM(N4)</f>
        <v>84548</v>
      </c>
      <c r="N17" s="354" t="s">
        <v>3</v>
      </c>
      <c r="O17" s="5">
        <f aca="true" t="shared" si="5" ref="O17:O25">SUM(O4)</f>
        <v>16</v>
      </c>
      <c r="P17" s="17">
        <f aca="true" t="shared" si="6" ref="P17:P25">SUM(M17)</f>
        <v>84548</v>
      </c>
      <c r="Q17" s="141">
        <v>98655</v>
      </c>
      <c r="R17" s="128"/>
      <c r="S17" s="59"/>
    </row>
    <row r="18" spans="2:19" ht="13.5" customHeight="1">
      <c r="B18" s="1"/>
      <c r="C18" s="19"/>
      <c r="D18" s="1"/>
      <c r="E18" s="24"/>
      <c r="F18" s="1"/>
      <c r="H18" s="5">
        <v>14</v>
      </c>
      <c r="I18" s="354" t="s">
        <v>32</v>
      </c>
      <c r="J18" s="17">
        <v>13180</v>
      </c>
      <c r="K18" s="170"/>
      <c r="L18" s="5">
        <f t="shared" si="3"/>
        <v>33</v>
      </c>
      <c r="M18" s="17">
        <f t="shared" si="4"/>
        <v>76595</v>
      </c>
      <c r="N18" s="354" t="s">
        <v>0</v>
      </c>
      <c r="O18" s="5">
        <f t="shared" si="5"/>
        <v>33</v>
      </c>
      <c r="P18" s="17">
        <f t="shared" si="6"/>
        <v>76595</v>
      </c>
      <c r="Q18" s="141">
        <v>95739</v>
      </c>
      <c r="R18" s="128"/>
      <c r="S18" s="195"/>
    </row>
    <row r="19" spans="2:19" ht="13.5" customHeight="1">
      <c r="B19" s="1"/>
      <c r="C19" s="19"/>
      <c r="D19" s="1"/>
      <c r="E19" s="24"/>
      <c r="F19" s="1"/>
      <c r="H19" s="5">
        <v>22</v>
      </c>
      <c r="I19" s="354" t="s">
        <v>39</v>
      </c>
      <c r="J19" s="17">
        <v>5370</v>
      </c>
      <c r="L19" s="5">
        <f t="shared" si="3"/>
        <v>34</v>
      </c>
      <c r="M19" s="17">
        <f t="shared" si="4"/>
        <v>37891</v>
      </c>
      <c r="N19" s="354" t="s">
        <v>1</v>
      </c>
      <c r="O19" s="5">
        <f t="shared" si="5"/>
        <v>34</v>
      </c>
      <c r="P19" s="17">
        <f t="shared" si="6"/>
        <v>37891</v>
      </c>
      <c r="Q19" s="141">
        <v>51167</v>
      </c>
      <c r="R19" s="128"/>
      <c r="S19" s="224"/>
    </row>
    <row r="20" spans="2:19" ht="13.5" customHeight="1">
      <c r="B20" s="25"/>
      <c r="C20" s="19"/>
      <c r="D20" s="1"/>
      <c r="E20" s="24"/>
      <c r="F20" s="1"/>
      <c r="G20" s="1"/>
      <c r="H20" s="5">
        <v>37</v>
      </c>
      <c r="I20" s="354" t="s">
        <v>51</v>
      </c>
      <c r="J20" s="17">
        <v>4904</v>
      </c>
      <c r="L20" s="5">
        <f t="shared" si="3"/>
        <v>3</v>
      </c>
      <c r="M20" s="17">
        <f t="shared" si="4"/>
        <v>35180</v>
      </c>
      <c r="N20" s="354" t="s">
        <v>22</v>
      </c>
      <c r="O20" s="5">
        <f t="shared" si="5"/>
        <v>3</v>
      </c>
      <c r="P20" s="17">
        <f t="shared" si="6"/>
        <v>35180</v>
      </c>
      <c r="Q20" s="141">
        <v>17081</v>
      </c>
      <c r="R20" s="128"/>
      <c r="S20" s="224"/>
    </row>
    <row r="21" spans="2:19" ht="13.5" customHeight="1">
      <c r="B21" s="25"/>
      <c r="C21" s="19"/>
      <c r="D21" s="1"/>
      <c r="E21" s="24"/>
      <c r="F21" s="1"/>
      <c r="H21" s="5">
        <v>9</v>
      </c>
      <c r="I21" s="354" t="s">
        <v>28</v>
      </c>
      <c r="J21" s="17">
        <v>4482</v>
      </c>
      <c r="L21" s="5">
        <f t="shared" si="3"/>
        <v>13</v>
      </c>
      <c r="M21" s="17">
        <f t="shared" si="4"/>
        <v>35039</v>
      </c>
      <c r="N21" s="354" t="s">
        <v>7</v>
      </c>
      <c r="O21" s="5">
        <f t="shared" si="5"/>
        <v>13</v>
      </c>
      <c r="P21" s="17">
        <f t="shared" si="6"/>
        <v>35039</v>
      </c>
      <c r="Q21" s="141">
        <v>21502</v>
      </c>
      <c r="R21" s="128"/>
      <c r="S21" s="35"/>
    </row>
    <row r="22" spans="2:18" ht="13.5" customHeight="1">
      <c r="B22" s="1"/>
      <c r="C22" s="19"/>
      <c r="D22" s="1"/>
      <c r="E22" s="24"/>
      <c r="F22" s="1"/>
      <c r="H22" s="5">
        <v>30</v>
      </c>
      <c r="I22" s="354" t="s">
        <v>47</v>
      </c>
      <c r="J22" s="17">
        <v>4073</v>
      </c>
      <c r="K22" s="19"/>
      <c r="L22" s="5">
        <f t="shared" si="3"/>
        <v>40</v>
      </c>
      <c r="M22" s="17">
        <f t="shared" si="4"/>
        <v>34237</v>
      </c>
      <c r="N22" s="355" t="s">
        <v>200</v>
      </c>
      <c r="O22" s="5">
        <f t="shared" si="5"/>
        <v>40</v>
      </c>
      <c r="P22" s="17">
        <f t="shared" si="6"/>
        <v>34237</v>
      </c>
      <c r="Q22" s="141">
        <v>36290</v>
      </c>
      <c r="R22" s="128"/>
    </row>
    <row r="23" spans="2:19" ht="13.5" customHeight="1">
      <c r="B23" s="25"/>
      <c r="C23" s="19"/>
      <c r="D23" s="1"/>
      <c r="E23" s="24"/>
      <c r="F23" s="1"/>
      <c r="H23" s="5">
        <v>15</v>
      </c>
      <c r="I23" s="354" t="s">
        <v>33</v>
      </c>
      <c r="J23" s="17">
        <v>3973</v>
      </c>
      <c r="K23" s="19"/>
      <c r="L23" s="5">
        <f t="shared" si="3"/>
        <v>38</v>
      </c>
      <c r="M23" s="17">
        <f t="shared" si="4"/>
        <v>30610</v>
      </c>
      <c r="N23" s="354" t="s">
        <v>52</v>
      </c>
      <c r="O23" s="5">
        <f t="shared" si="5"/>
        <v>38</v>
      </c>
      <c r="P23" s="17">
        <f t="shared" si="6"/>
        <v>30610</v>
      </c>
      <c r="Q23" s="141">
        <v>33288</v>
      </c>
      <c r="R23" s="128"/>
      <c r="S23" s="59"/>
    </row>
    <row r="24" spans="2:19" ht="13.5" customHeight="1">
      <c r="B24" s="1"/>
      <c r="C24" s="19"/>
      <c r="D24" s="1"/>
      <c r="E24" s="24"/>
      <c r="F24" s="1"/>
      <c r="H24" s="5">
        <v>12</v>
      </c>
      <c r="I24" s="354" t="s">
        <v>31</v>
      </c>
      <c r="J24" s="17">
        <v>2102</v>
      </c>
      <c r="K24" s="19"/>
      <c r="L24" s="5">
        <f t="shared" si="3"/>
        <v>2</v>
      </c>
      <c r="M24" s="17">
        <f t="shared" si="4"/>
        <v>28022</v>
      </c>
      <c r="N24" s="354" t="s">
        <v>6</v>
      </c>
      <c r="O24" s="5">
        <f t="shared" si="5"/>
        <v>2</v>
      </c>
      <c r="P24" s="17">
        <f t="shared" si="6"/>
        <v>28022</v>
      </c>
      <c r="Q24" s="141">
        <v>15584</v>
      </c>
      <c r="R24" s="128"/>
      <c r="S24" s="195"/>
    </row>
    <row r="25" spans="2:20" ht="13.5" customHeight="1" thickBot="1">
      <c r="B25" s="1"/>
      <c r="C25" s="19"/>
      <c r="D25" s="1"/>
      <c r="E25" s="24"/>
      <c r="F25" s="1"/>
      <c r="H25" s="5">
        <v>35</v>
      </c>
      <c r="I25" s="354" t="s">
        <v>50</v>
      </c>
      <c r="J25" s="17">
        <v>1980</v>
      </c>
      <c r="K25" s="19"/>
      <c r="L25" s="18">
        <f t="shared" si="3"/>
        <v>31</v>
      </c>
      <c r="M25" s="197">
        <f t="shared" si="4"/>
        <v>25907</v>
      </c>
      <c r="N25" s="354" t="s">
        <v>123</v>
      </c>
      <c r="O25" s="18">
        <f t="shared" si="5"/>
        <v>31</v>
      </c>
      <c r="P25" s="197">
        <f t="shared" si="6"/>
        <v>25907</v>
      </c>
      <c r="Q25" s="141">
        <v>33234</v>
      </c>
      <c r="R25" s="230" t="s">
        <v>117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19</v>
      </c>
      <c r="I26" s="354" t="s">
        <v>36</v>
      </c>
      <c r="J26" s="17">
        <v>1936</v>
      </c>
      <c r="K26" s="19"/>
      <c r="L26" s="198"/>
      <c r="M26" s="356">
        <f>SUM(J43-(M16+M17+M18+M19+M20+M21+M22+M23+M24+M25))</f>
        <v>157164</v>
      </c>
      <c r="N26" s="357" t="s">
        <v>59</v>
      </c>
      <c r="O26" s="199"/>
      <c r="P26" s="356">
        <f>SUM(M26)</f>
        <v>157164</v>
      </c>
      <c r="Q26" s="356">
        <f>SUM(R26-(Q16+Q17+Q18+Q19+Q20+Q21+Q22+Q23+Q24+Q25))</f>
        <v>162091</v>
      </c>
      <c r="R26" s="260">
        <v>740660</v>
      </c>
      <c r="T26" s="35"/>
    </row>
    <row r="27" spans="8:16" ht="13.5" customHeight="1">
      <c r="H27" s="5">
        <v>39</v>
      </c>
      <c r="I27" s="354" t="s">
        <v>53</v>
      </c>
      <c r="J27" s="17">
        <v>1762</v>
      </c>
      <c r="K27" s="19"/>
      <c r="M27" s="67" t="s">
        <v>241</v>
      </c>
      <c r="N27" s="67"/>
      <c r="O27" s="182"/>
      <c r="P27" s="183" t="s">
        <v>242</v>
      </c>
    </row>
    <row r="28" spans="8:16" ht="13.5" customHeight="1">
      <c r="H28" s="5">
        <v>21</v>
      </c>
      <c r="I28" s="354" t="s">
        <v>38</v>
      </c>
      <c r="J28" s="17">
        <v>1451</v>
      </c>
      <c r="K28" s="19"/>
      <c r="M28" s="142">
        <f>SUM(Q3)</f>
        <v>142563</v>
      </c>
      <c r="N28" s="354" t="s">
        <v>43</v>
      </c>
      <c r="O28" s="5">
        <f>SUM(L3)</f>
        <v>26</v>
      </c>
      <c r="P28" s="142">
        <f>SUM(Q3)</f>
        <v>142563</v>
      </c>
    </row>
    <row r="29" spans="8:16" ht="13.5" customHeight="1">
      <c r="H29" s="5">
        <v>18</v>
      </c>
      <c r="I29" s="354" t="s">
        <v>35</v>
      </c>
      <c r="J29" s="17">
        <v>1234</v>
      </c>
      <c r="K29" s="19"/>
      <c r="M29" s="142">
        <f aca="true" t="shared" si="7" ref="M29:M37">SUM(Q4)</f>
        <v>100542</v>
      </c>
      <c r="N29" s="354" t="s">
        <v>3</v>
      </c>
      <c r="O29" s="5">
        <f aca="true" t="shared" si="8" ref="O29:O37">SUM(L4)</f>
        <v>16</v>
      </c>
      <c r="P29" s="142">
        <f aca="true" t="shared" si="9" ref="P29:P37">SUM(Q4)</f>
        <v>100542</v>
      </c>
    </row>
    <row r="30" spans="8:16" ht="13.5" customHeight="1">
      <c r="H30" s="5">
        <v>29</v>
      </c>
      <c r="I30" s="354" t="s">
        <v>46</v>
      </c>
      <c r="J30" s="17">
        <v>1229</v>
      </c>
      <c r="K30" s="19"/>
      <c r="M30" s="142">
        <f t="shared" si="7"/>
        <v>67924</v>
      </c>
      <c r="N30" s="354" t="s">
        <v>0</v>
      </c>
      <c r="O30" s="5">
        <f t="shared" si="8"/>
        <v>33</v>
      </c>
      <c r="P30" s="142">
        <f t="shared" si="9"/>
        <v>67924</v>
      </c>
    </row>
    <row r="31" spans="8:16" ht="13.5" customHeight="1">
      <c r="H31" s="5">
        <v>23</v>
      </c>
      <c r="I31" s="354" t="s">
        <v>40</v>
      </c>
      <c r="J31" s="17">
        <v>711</v>
      </c>
      <c r="K31" s="19"/>
      <c r="M31" s="142">
        <f t="shared" si="7"/>
        <v>43045</v>
      </c>
      <c r="N31" s="354" t="s">
        <v>1</v>
      </c>
      <c r="O31" s="5">
        <f t="shared" si="8"/>
        <v>34</v>
      </c>
      <c r="P31" s="142">
        <f t="shared" si="9"/>
        <v>43045</v>
      </c>
    </row>
    <row r="32" spans="8:19" ht="13.5" customHeight="1">
      <c r="H32" s="5">
        <v>32</v>
      </c>
      <c r="I32" s="354" t="s">
        <v>49</v>
      </c>
      <c r="J32" s="17">
        <v>516</v>
      </c>
      <c r="K32" s="19"/>
      <c r="M32" s="142">
        <f t="shared" si="7"/>
        <v>20437</v>
      </c>
      <c r="N32" s="354" t="s">
        <v>22</v>
      </c>
      <c r="O32" s="5">
        <f t="shared" si="8"/>
        <v>3</v>
      </c>
      <c r="P32" s="142">
        <f t="shared" si="9"/>
        <v>20437</v>
      </c>
      <c r="S32" s="14"/>
    </row>
    <row r="33" spans="8:20" ht="13.5" customHeight="1">
      <c r="H33" s="5">
        <v>4</v>
      </c>
      <c r="I33" s="354" t="s">
        <v>23</v>
      </c>
      <c r="J33" s="17">
        <v>356</v>
      </c>
      <c r="K33" s="19"/>
      <c r="M33" s="142">
        <f t="shared" si="7"/>
        <v>35085</v>
      </c>
      <c r="N33" s="354" t="s">
        <v>7</v>
      </c>
      <c r="O33" s="5">
        <f t="shared" si="8"/>
        <v>13</v>
      </c>
      <c r="P33" s="142">
        <f t="shared" si="9"/>
        <v>35085</v>
      </c>
      <c r="S33" s="35"/>
      <c r="T33" s="35"/>
    </row>
    <row r="34" spans="8:20" ht="13.5" customHeight="1">
      <c r="H34" s="5">
        <v>28</v>
      </c>
      <c r="I34" s="354" t="s">
        <v>45</v>
      </c>
      <c r="J34" s="17">
        <v>339</v>
      </c>
      <c r="K34" s="19"/>
      <c r="M34" s="142">
        <f t="shared" si="7"/>
        <v>35080</v>
      </c>
      <c r="N34" s="355" t="s">
        <v>200</v>
      </c>
      <c r="O34" s="5">
        <f t="shared" si="8"/>
        <v>40</v>
      </c>
      <c r="P34" s="142">
        <f t="shared" si="9"/>
        <v>35080</v>
      </c>
      <c r="S34" s="35"/>
      <c r="T34" s="35"/>
    </row>
    <row r="35" spans="8:19" ht="13.5" customHeight="1">
      <c r="H35" s="5">
        <v>6</v>
      </c>
      <c r="I35" s="354" t="s">
        <v>25</v>
      </c>
      <c r="J35" s="17">
        <v>337</v>
      </c>
      <c r="K35" s="19"/>
      <c r="M35" s="142">
        <f t="shared" si="7"/>
        <v>27249</v>
      </c>
      <c r="N35" s="354" t="s">
        <v>52</v>
      </c>
      <c r="O35" s="5">
        <f t="shared" si="8"/>
        <v>38</v>
      </c>
      <c r="P35" s="142">
        <f t="shared" si="9"/>
        <v>27249</v>
      </c>
      <c r="S35" s="35"/>
    </row>
    <row r="36" spans="8:19" ht="13.5" customHeight="1">
      <c r="H36" s="5">
        <v>11</v>
      </c>
      <c r="I36" s="354" t="s">
        <v>30</v>
      </c>
      <c r="J36" s="17">
        <v>277</v>
      </c>
      <c r="K36" s="19"/>
      <c r="M36" s="142">
        <f t="shared" si="7"/>
        <v>16633</v>
      </c>
      <c r="N36" s="354" t="s">
        <v>6</v>
      </c>
      <c r="O36" s="5">
        <f t="shared" si="8"/>
        <v>2</v>
      </c>
      <c r="P36" s="142">
        <f t="shared" si="9"/>
        <v>16633</v>
      </c>
      <c r="S36" s="35"/>
    </row>
    <row r="37" spans="8:19" ht="13.5" customHeight="1" thickBot="1">
      <c r="H37" s="5">
        <v>10</v>
      </c>
      <c r="I37" s="354" t="s">
        <v>29</v>
      </c>
      <c r="J37" s="17">
        <v>240</v>
      </c>
      <c r="K37" s="19"/>
      <c r="M37" s="196">
        <f t="shared" si="7"/>
        <v>27669</v>
      </c>
      <c r="N37" s="354" t="s">
        <v>123</v>
      </c>
      <c r="O37" s="18">
        <f t="shared" si="8"/>
        <v>31</v>
      </c>
      <c r="P37" s="196">
        <f t="shared" si="9"/>
        <v>27669</v>
      </c>
      <c r="S37" s="35"/>
    </row>
    <row r="38" spans="7:21" ht="13.5" customHeight="1" thickTop="1">
      <c r="G38" s="23"/>
      <c r="H38" s="5">
        <v>20</v>
      </c>
      <c r="I38" s="354" t="s">
        <v>37</v>
      </c>
      <c r="J38" s="17">
        <v>105</v>
      </c>
      <c r="K38" s="19"/>
      <c r="M38" s="200">
        <f>SUM(Q13-(Q3+Q4+Q5+Q6+Q7+Q8+Q9+Q10+Q11+Q12))</f>
        <v>156265</v>
      </c>
      <c r="N38" s="198" t="s">
        <v>59</v>
      </c>
      <c r="O38" s="201"/>
      <c r="P38" s="202">
        <f>SUM(M38)</f>
        <v>156265</v>
      </c>
      <c r="U38" s="35"/>
    </row>
    <row r="39" spans="8:16" ht="13.5" customHeight="1">
      <c r="H39" s="5">
        <v>27</v>
      </c>
      <c r="I39" s="354" t="s">
        <v>44</v>
      </c>
      <c r="J39" s="17">
        <v>47</v>
      </c>
      <c r="K39" s="19"/>
      <c r="P39" s="35"/>
    </row>
    <row r="40" spans="8:11" ht="13.5" customHeight="1">
      <c r="H40" s="5">
        <v>5</v>
      </c>
      <c r="I40" s="354" t="s">
        <v>24</v>
      </c>
      <c r="J40" s="143">
        <v>22</v>
      </c>
      <c r="K40" s="19"/>
    </row>
    <row r="41" spans="8:11" ht="13.5" customHeight="1">
      <c r="H41" s="5">
        <v>7</v>
      </c>
      <c r="I41" s="354" t="s">
        <v>26</v>
      </c>
      <c r="J41" s="17">
        <v>0</v>
      </c>
      <c r="K41" s="19"/>
    </row>
    <row r="42" spans="8:11" ht="13.5" customHeight="1">
      <c r="H42" s="5">
        <v>8</v>
      </c>
      <c r="I42" s="354" t="s">
        <v>27</v>
      </c>
      <c r="J42" s="249">
        <v>0</v>
      </c>
      <c r="K42" s="19"/>
    </row>
    <row r="43" spans="8:10" ht="13.5" customHeight="1">
      <c r="H43" s="1"/>
      <c r="I43" s="40" t="s">
        <v>213</v>
      </c>
      <c r="J43" s="165">
        <f>SUM(J3:J42)</f>
        <v>703367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7" t="s">
        <v>235</v>
      </c>
      <c r="D52" s="87" t="s">
        <v>175</v>
      </c>
      <c r="E52" s="31" t="s">
        <v>57</v>
      </c>
      <c r="F52" s="30" t="s">
        <v>56</v>
      </c>
      <c r="G52" s="30" t="s">
        <v>54</v>
      </c>
      <c r="I52" s="363"/>
    </row>
    <row r="53" spans="1:9" ht="13.5" customHeight="1">
      <c r="A53" s="13">
        <v>1</v>
      </c>
      <c r="B53" s="354" t="s">
        <v>43</v>
      </c>
      <c r="C53" s="17">
        <f aca="true" t="shared" si="10" ref="C53:C62">SUM(J3)</f>
        <v>158174</v>
      </c>
      <c r="D53" s="143">
        <f aca="true" t="shared" si="11" ref="D53:D62">SUM(Q3)</f>
        <v>142563</v>
      </c>
      <c r="E53" s="139">
        <f aca="true" t="shared" si="12" ref="E53:E62">SUM(P16/Q16*100)</f>
        <v>89.85678496156883</v>
      </c>
      <c r="F53" s="27">
        <f aca="true" t="shared" si="13" ref="F53:F63">SUM(C53/D53*100)</f>
        <v>110.95024655766224</v>
      </c>
      <c r="G53" s="28"/>
      <c r="I53" s="363"/>
    </row>
    <row r="54" spans="1:9" ht="13.5" customHeight="1">
      <c r="A54" s="13">
        <v>2</v>
      </c>
      <c r="B54" s="354" t="s">
        <v>3</v>
      </c>
      <c r="C54" s="17">
        <f t="shared" si="10"/>
        <v>84548</v>
      </c>
      <c r="D54" s="143">
        <f t="shared" si="11"/>
        <v>100542</v>
      </c>
      <c r="E54" s="139">
        <f t="shared" si="12"/>
        <v>85.70067406619026</v>
      </c>
      <c r="F54" s="27">
        <f t="shared" si="13"/>
        <v>84.0922201666965</v>
      </c>
      <c r="G54" s="28"/>
      <c r="I54" s="363"/>
    </row>
    <row r="55" spans="1:9" ht="13.5" customHeight="1">
      <c r="A55" s="13">
        <v>3</v>
      </c>
      <c r="B55" s="354" t="s">
        <v>0</v>
      </c>
      <c r="C55" s="17">
        <f t="shared" si="10"/>
        <v>76595</v>
      </c>
      <c r="D55" s="143">
        <f t="shared" si="11"/>
        <v>67924</v>
      </c>
      <c r="E55" s="139">
        <f t="shared" si="12"/>
        <v>80.00396912439027</v>
      </c>
      <c r="F55" s="27">
        <f t="shared" si="13"/>
        <v>112.7657381779636</v>
      </c>
      <c r="G55" s="28"/>
      <c r="I55" s="363"/>
    </row>
    <row r="56" spans="1:9" ht="13.5" customHeight="1">
      <c r="A56" s="13">
        <v>4</v>
      </c>
      <c r="B56" s="354" t="s">
        <v>1</v>
      </c>
      <c r="C56" s="17">
        <f t="shared" si="10"/>
        <v>37891</v>
      </c>
      <c r="D56" s="143">
        <f t="shared" si="11"/>
        <v>43045</v>
      </c>
      <c r="E56" s="139">
        <f t="shared" si="12"/>
        <v>74.05358922743174</v>
      </c>
      <c r="F56" s="27">
        <f t="shared" si="13"/>
        <v>88.02648391218493</v>
      </c>
      <c r="G56" s="28"/>
      <c r="I56" s="363"/>
    </row>
    <row r="57" spans="1:16" ht="13.5" customHeight="1">
      <c r="A57" s="13">
        <v>5</v>
      </c>
      <c r="B57" s="354" t="s">
        <v>22</v>
      </c>
      <c r="C57" s="17">
        <f t="shared" si="10"/>
        <v>35180</v>
      </c>
      <c r="D57" s="143">
        <f t="shared" si="11"/>
        <v>20437</v>
      </c>
      <c r="E57" s="139">
        <f t="shared" si="12"/>
        <v>205.95983841695454</v>
      </c>
      <c r="F57" s="27">
        <f t="shared" si="13"/>
        <v>172.13876792092773</v>
      </c>
      <c r="G57" s="28"/>
      <c r="I57" s="363"/>
      <c r="P57" s="35"/>
    </row>
    <row r="58" spans="1:7" ht="13.5" customHeight="1">
      <c r="A58" s="13">
        <v>6</v>
      </c>
      <c r="B58" s="354" t="s">
        <v>7</v>
      </c>
      <c r="C58" s="17">
        <f t="shared" si="10"/>
        <v>35039</v>
      </c>
      <c r="D58" s="143">
        <f t="shared" si="11"/>
        <v>35085</v>
      </c>
      <c r="E58" s="139">
        <f t="shared" si="12"/>
        <v>162.95693423867547</v>
      </c>
      <c r="F58" s="27">
        <f t="shared" si="13"/>
        <v>99.86888983896252</v>
      </c>
      <c r="G58" s="28"/>
    </row>
    <row r="59" spans="1:7" ht="13.5" customHeight="1">
      <c r="A59" s="13">
        <v>7</v>
      </c>
      <c r="B59" s="355" t="s">
        <v>200</v>
      </c>
      <c r="C59" s="17">
        <f t="shared" si="10"/>
        <v>34237</v>
      </c>
      <c r="D59" s="143">
        <f t="shared" si="11"/>
        <v>35080</v>
      </c>
      <c r="E59" s="139">
        <f t="shared" si="12"/>
        <v>94.34279415817029</v>
      </c>
      <c r="F59" s="27">
        <f t="shared" si="13"/>
        <v>97.59692132269099</v>
      </c>
      <c r="G59" s="28"/>
    </row>
    <row r="60" spans="1:7" ht="13.5" customHeight="1">
      <c r="A60" s="13">
        <v>8</v>
      </c>
      <c r="B60" s="354" t="s">
        <v>52</v>
      </c>
      <c r="C60" s="17">
        <f t="shared" si="10"/>
        <v>30610</v>
      </c>
      <c r="D60" s="143">
        <f t="shared" si="11"/>
        <v>27249</v>
      </c>
      <c r="E60" s="139">
        <f t="shared" si="12"/>
        <v>91.9550588800769</v>
      </c>
      <c r="F60" s="27">
        <f t="shared" si="13"/>
        <v>112.3343975925722</v>
      </c>
      <c r="G60" s="28"/>
    </row>
    <row r="61" spans="1:7" ht="13.5" customHeight="1">
      <c r="A61" s="13">
        <v>9</v>
      </c>
      <c r="B61" s="354" t="s">
        <v>6</v>
      </c>
      <c r="C61" s="17">
        <f t="shared" si="10"/>
        <v>28022</v>
      </c>
      <c r="D61" s="143">
        <f t="shared" si="11"/>
        <v>16633</v>
      </c>
      <c r="E61" s="139">
        <f t="shared" si="12"/>
        <v>179.81262833675564</v>
      </c>
      <c r="F61" s="27">
        <f t="shared" si="13"/>
        <v>168.47231407443036</v>
      </c>
      <c r="G61" s="28"/>
    </row>
    <row r="62" spans="1:7" ht="13.5" customHeight="1" thickBot="1">
      <c r="A62" s="231">
        <v>10</v>
      </c>
      <c r="B62" s="354" t="s">
        <v>123</v>
      </c>
      <c r="C62" s="197">
        <f t="shared" si="10"/>
        <v>25907</v>
      </c>
      <c r="D62" s="232">
        <f t="shared" si="11"/>
        <v>27669</v>
      </c>
      <c r="E62" s="233">
        <f t="shared" si="12"/>
        <v>77.95330083649274</v>
      </c>
      <c r="F62" s="234">
        <f t="shared" si="13"/>
        <v>93.63186237305288</v>
      </c>
      <c r="G62" s="235"/>
    </row>
    <row r="63" spans="1:7" ht="13.5" customHeight="1" thickTop="1">
      <c r="A63" s="198"/>
      <c r="B63" s="236" t="s">
        <v>118</v>
      </c>
      <c r="C63" s="237">
        <f>SUM(J43)</f>
        <v>703367</v>
      </c>
      <c r="D63" s="237">
        <f>SUM(Q13)</f>
        <v>672492</v>
      </c>
      <c r="E63" s="238">
        <f>SUM(C63/R26*100)</f>
        <v>94.96489617368293</v>
      </c>
      <c r="F63" s="239">
        <f t="shared" si="13"/>
        <v>104.59113268261927</v>
      </c>
      <c r="G63" s="198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6.8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8" t="s">
        <v>105</v>
      </c>
      <c r="J1" t="s">
        <v>73</v>
      </c>
      <c r="R1" s="172"/>
    </row>
    <row r="2" spans="8:30" ht="13.5">
      <c r="H2" s="144" t="s">
        <v>102</v>
      </c>
      <c r="R2" s="65"/>
      <c r="S2" s="173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400" t="s">
        <v>244</v>
      </c>
      <c r="I3" s="134"/>
      <c r="J3" s="11"/>
      <c r="K3" s="5"/>
      <c r="L3" s="261" t="s">
        <v>245</v>
      </c>
      <c r="M3" s="1"/>
      <c r="N3" s="147"/>
      <c r="O3" s="147"/>
      <c r="S3" s="33"/>
      <c r="T3" s="33"/>
      <c r="U3" s="33"/>
    </row>
    <row r="4" spans="8:21" ht="13.5">
      <c r="H4" s="60">
        <v>20598</v>
      </c>
      <c r="I4" s="134">
        <v>16</v>
      </c>
      <c r="J4" s="15" t="s">
        <v>3</v>
      </c>
      <c r="K4" s="205">
        <f>SUM(I4)</f>
        <v>16</v>
      </c>
      <c r="L4" s="379">
        <v>19998</v>
      </c>
      <c r="M4" s="63"/>
      <c r="N4" s="148"/>
      <c r="O4" s="148"/>
      <c r="S4" s="33"/>
      <c r="T4" s="33"/>
      <c r="U4" s="33"/>
    </row>
    <row r="5" spans="8:21" ht="13.5">
      <c r="H5" s="259">
        <v>17427</v>
      </c>
      <c r="I5" s="134">
        <v>26</v>
      </c>
      <c r="J5" s="15" t="s">
        <v>43</v>
      </c>
      <c r="K5" s="205">
        <f aca="true" t="shared" si="0" ref="K5:K13">SUM(I5)</f>
        <v>26</v>
      </c>
      <c r="L5" s="380">
        <v>13109</v>
      </c>
      <c r="M5" s="63"/>
      <c r="N5" s="148"/>
      <c r="O5" s="148"/>
      <c r="S5" s="33"/>
      <c r="T5" s="33"/>
      <c r="U5" s="33"/>
    </row>
    <row r="6" spans="8:21" ht="13.5">
      <c r="H6" s="61">
        <v>7333</v>
      </c>
      <c r="I6" s="134">
        <v>33</v>
      </c>
      <c r="J6" s="15" t="s">
        <v>0</v>
      </c>
      <c r="K6" s="205">
        <f t="shared" si="0"/>
        <v>33</v>
      </c>
      <c r="L6" s="380">
        <v>11195</v>
      </c>
      <c r="M6" s="63"/>
      <c r="N6" s="148"/>
      <c r="O6" s="148"/>
      <c r="S6" s="33"/>
      <c r="T6" s="33"/>
      <c r="U6" s="33"/>
    </row>
    <row r="7" spans="8:21" ht="13.5">
      <c r="H7" s="61">
        <v>5809</v>
      </c>
      <c r="I7" s="134">
        <v>14</v>
      </c>
      <c r="J7" s="15" t="s">
        <v>32</v>
      </c>
      <c r="K7" s="205">
        <f t="shared" si="0"/>
        <v>14</v>
      </c>
      <c r="L7" s="380">
        <v>5013</v>
      </c>
      <c r="M7" s="63"/>
      <c r="N7" s="148"/>
      <c r="O7" s="148"/>
      <c r="S7" s="33"/>
      <c r="T7" s="33"/>
      <c r="U7" s="33"/>
    </row>
    <row r="8" spans="8:21" ht="13.5">
      <c r="H8" s="375">
        <v>4821</v>
      </c>
      <c r="I8" s="134">
        <v>38</v>
      </c>
      <c r="J8" s="15" t="s">
        <v>52</v>
      </c>
      <c r="K8" s="205">
        <f t="shared" si="0"/>
        <v>38</v>
      </c>
      <c r="L8" s="380">
        <v>5174</v>
      </c>
      <c r="M8" s="63"/>
      <c r="N8" s="148"/>
      <c r="O8" s="148"/>
      <c r="S8" s="33"/>
      <c r="T8" s="33"/>
      <c r="U8" s="33"/>
    </row>
    <row r="9" spans="8:21" ht="13.5">
      <c r="H9" s="145">
        <v>3037</v>
      </c>
      <c r="I9" s="134">
        <v>25</v>
      </c>
      <c r="J9" s="15" t="s">
        <v>42</v>
      </c>
      <c r="K9" s="205">
        <f t="shared" si="0"/>
        <v>25</v>
      </c>
      <c r="L9" s="380">
        <v>1445</v>
      </c>
      <c r="M9" s="63"/>
      <c r="N9" s="148"/>
      <c r="O9" s="148"/>
      <c r="S9" s="33"/>
      <c r="T9" s="33"/>
      <c r="U9" s="33"/>
    </row>
    <row r="10" spans="8:21" ht="13.5">
      <c r="H10" s="61">
        <v>2289</v>
      </c>
      <c r="I10" s="250">
        <v>24</v>
      </c>
      <c r="J10" s="367" t="s">
        <v>41</v>
      </c>
      <c r="K10" s="205">
        <f t="shared" si="0"/>
        <v>24</v>
      </c>
      <c r="L10" s="380">
        <v>2665</v>
      </c>
      <c r="S10" s="33"/>
      <c r="T10" s="33"/>
      <c r="U10" s="33"/>
    </row>
    <row r="11" spans="8:21" ht="13.5">
      <c r="H11" s="146">
        <v>2078</v>
      </c>
      <c r="I11" s="134">
        <v>17</v>
      </c>
      <c r="J11" s="15" t="s">
        <v>34</v>
      </c>
      <c r="K11" s="205">
        <f t="shared" si="0"/>
        <v>17</v>
      </c>
      <c r="L11" s="380">
        <v>5486</v>
      </c>
      <c r="M11" s="63"/>
      <c r="N11" s="148"/>
      <c r="O11" s="148"/>
      <c r="S11" s="33"/>
      <c r="T11" s="33"/>
      <c r="U11" s="33"/>
    </row>
    <row r="12" spans="8:21" ht="13.5">
      <c r="H12" s="425">
        <v>1541</v>
      </c>
      <c r="I12" s="426">
        <v>40</v>
      </c>
      <c r="J12" s="427" t="s">
        <v>2</v>
      </c>
      <c r="K12" s="205">
        <f t="shared" si="0"/>
        <v>40</v>
      </c>
      <c r="L12" s="380">
        <v>1107</v>
      </c>
      <c r="M12" s="63"/>
      <c r="N12" s="148"/>
      <c r="O12" s="148"/>
      <c r="S12" s="33"/>
      <c r="T12" s="33"/>
      <c r="U12" s="33"/>
    </row>
    <row r="13" spans="8:21" ht="14.25" thickBot="1">
      <c r="H13" s="228">
        <v>1226</v>
      </c>
      <c r="I13" s="244">
        <v>36</v>
      </c>
      <c r="J13" s="396" t="s">
        <v>5</v>
      </c>
      <c r="K13" s="205">
        <f t="shared" si="0"/>
        <v>36</v>
      </c>
      <c r="L13" s="380">
        <v>1430</v>
      </c>
      <c r="M13" s="63"/>
      <c r="N13" s="148"/>
      <c r="O13" s="148"/>
      <c r="S13" s="33"/>
      <c r="T13" s="33"/>
      <c r="U13" s="33"/>
    </row>
    <row r="14" spans="8:21" ht="14.25" thickTop="1">
      <c r="H14" s="145">
        <v>923</v>
      </c>
      <c r="I14" s="212">
        <v>37</v>
      </c>
      <c r="J14" s="370" t="s">
        <v>51</v>
      </c>
      <c r="K14" s="177" t="s">
        <v>9</v>
      </c>
      <c r="L14" s="381">
        <v>71642</v>
      </c>
      <c r="S14" s="33"/>
      <c r="T14" s="33"/>
      <c r="U14" s="33"/>
    </row>
    <row r="15" spans="8:21" ht="13.5">
      <c r="H15" s="61">
        <v>804</v>
      </c>
      <c r="I15" s="134">
        <v>18</v>
      </c>
      <c r="J15" s="15" t="s">
        <v>35</v>
      </c>
      <c r="K15" s="70"/>
      <c r="L15" s="1" t="s">
        <v>92</v>
      </c>
      <c r="M15" s="364" t="s">
        <v>214</v>
      </c>
      <c r="N15" s="59" t="s">
        <v>122</v>
      </c>
      <c r="S15" s="33"/>
      <c r="T15" s="33"/>
      <c r="U15" s="33"/>
    </row>
    <row r="16" spans="8:21" ht="13.5">
      <c r="H16" s="61">
        <v>418</v>
      </c>
      <c r="I16" s="134">
        <v>34</v>
      </c>
      <c r="J16" s="15" t="s">
        <v>1</v>
      </c>
      <c r="K16" s="205">
        <f>SUM(I4)</f>
        <v>16</v>
      </c>
      <c r="L16" s="15" t="s">
        <v>3</v>
      </c>
      <c r="M16" s="406">
        <v>21012</v>
      </c>
      <c r="N16" s="146">
        <f>SUM(H4)</f>
        <v>20598</v>
      </c>
      <c r="O16" s="63"/>
      <c r="P16" s="23"/>
      <c r="S16" s="33"/>
      <c r="T16" s="33"/>
      <c r="U16" s="33"/>
    </row>
    <row r="17" spans="8:21" ht="13.5">
      <c r="H17" s="145">
        <v>398</v>
      </c>
      <c r="I17" s="134">
        <v>15</v>
      </c>
      <c r="J17" s="15" t="s">
        <v>33</v>
      </c>
      <c r="K17" s="205">
        <f aca="true" t="shared" si="1" ref="K17:K25">SUM(I5)</f>
        <v>26</v>
      </c>
      <c r="L17" s="15" t="s">
        <v>43</v>
      </c>
      <c r="M17" s="407">
        <v>20036</v>
      </c>
      <c r="N17" s="146">
        <f aca="true" t="shared" si="2" ref="N17:N25">SUM(H5)</f>
        <v>17427</v>
      </c>
      <c r="O17" s="63"/>
      <c r="P17" s="23"/>
      <c r="S17" s="33"/>
      <c r="T17" s="33"/>
      <c r="U17" s="33"/>
    </row>
    <row r="18" spans="8:21" ht="13.5">
      <c r="H18" s="213">
        <v>330</v>
      </c>
      <c r="I18" s="134">
        <v>19</v>
      </c>
      <c r="J18" s="15" t="s">
        <v>36</v>
      </c>
      <c r="K18" s="205">
        <f t="shared" si="1"/>
        <v>33</v>
      </c>
      <c r="L18" s="15" t="s">
        <v>0</v>
      </c>
      <c r="M18" s="407">
        <v>4504</v>
      </c>
      <c r="N18" s="146">
        <f t="shared" si="2"/>
        <v>7333</v>
      </c>
      <c r="O18" s="63"/>
      <c r="P18" s="23"/>
      <c r="S18" s="33"/>
      <c r="T18" s="33"/>
      <c r="U18" s="33"/>
    </row>
    <row r="19" spans="8:21" ht="13.5">
      <c r="H19" s="161">
        <v>297</v>
      </c>
      <c r="I19" s="134">
        <v>23</v>
      </c>
      <c r="J19" s="15" t="s">
        <v>40</v>
      </c>
      <c r="K19" s="205">
        <f t="shared" si="1"/>
        <v>14</v>
      </c>
      <c r="L19" s="15" t="s">
        <v>32</v>
      </c>
      <c r="M19" s="407">
        <v>5886</v>
      </c>
      <c r="N19" s="146">
        <f t="shared" si="2"/>
        <v>5809</v>
      </c>
      <c r="O19" s="63"/>
      <c r="P19" s="23"/>
      <c r="S19" s="33"/>
      <c r="T19" s="33"/>
      <c r="U19" s="33"/>
    </row>
    <row r="20" spans="8:21" ht="14.25" thickBot="1">
      <c r="H20" s="145">
        <v>151</v>
      </c>
      <c r="I20" s="134">
        <v>2</v>
      </c>
      <c r="J20" s="15" t="s">
        <v>6</v>
      </c>
      <c r="K20" s="205">
        <f t="shared" si="1"/>
        <v>38</v>
      </c>
      <c r="L20" s="15" t="s">
        <v>52</v>
      </c>
      <c r="M20" s="407">
        <v>6055</v>
      </c>
      <c r="N20" s="146">
        <f t="shared" si="2"/>
        <v>4821</v>
      </c>
      <c r="O20" s="63"/>
      <c r="P20" s="23"/>
      <c r="S20" s="33"/>
      <c r="T20" s="33"/>
      <c r="U20" s="33"/>
    </row>
    <row r="21" spans="1:21" ht="13.5">
      <c r="A21" s="86" t="s">
        <v>60</v>
      </c>
      <c r="B21" s="87" t="s">
        <v>77</v>
      </c>
      <c r="C21" s="87" t="s">
        <v>235</v>
      </c>
      <c r="D21" s="87" t="s">
        <v>175</v>
      </c>
      <c r="E21" s="87" t="s">
        <v>75</v>
      </c>
      <c r="F21" s="87" t="s">
        <v>74</v>
      </c>
      <c r="G21" s="87" t="s">
        <v>76</v>
      </c>
      <c r="H21" s="61">
        <v>102</v>
      </c>
      <c r="I21" s="134">
        <v>21</v>
      </c>
      <c r="J21" s="15" t="s">
        <v>38</v>
      </c>
      <c r="K21" s="205">
        <f t="shared" si="1"/>
        <v>25</v>
      </c>
      <c r="L21" s="15" t="s">
        <v>42</v>
      </c>
      <c r="M21" s="407">
        <v>1539</v>
      </c>
      <c r="N21" s="146">
        <f t="shared" si="2"/>
        <v>3037</v>
      </c>
      <c r="O21" s="63"/>
      <c r="P21" s="23"/>
      <c r="S21" s="33"/>
      <c r="T21" s="33"/>
      <c r="U21" s="33"/>
    </row>
    <row r="22" spans="1:21" ht="13.5">
      <c r="A22" s="89">
        <v>1</v>
      </c>
      <c r="B22" s="354" t="s">
        <v>3</v>
      </c>
      <c r="C22" s="60">
        <f aca="true" t="shared" si="3" ref="C22:C31">SUM(H4)</f>
        <v>20598</v>
      </c>
      <c r="D22" s="146">
        <f>SUM(L4)</f>
        <v>19998</v>
      </c>
      <c r="E22" s="75">
        <f aca="true" t="shared" si="4" ref="E22:E32">SUM(N16/M16*100)</f>
        <v>98.02969731581953</v>
      </c>
      <c r="F22" s="83">
        <f>SUM(C22/D22*100)</f>
        <v>103.000300030003</v>
      </c>
      <c r="G22" s="5"/>
      <c r="H22" s="225">
        <v>37</v>
      </c>
      <c r="I22" s="134">
        <v>9</v>
      </c>
      <c r="J22" s="15" t="s">
        <v>28</v>
      </c>
      <c r="K22" s="205">
        <f t="shared" si="1"/>
        <v>24</v>
      </c>
      <c r="L22" s="367" t="s">
        <v>41</v>
      </c>
      <c r="M22" s="407">
        <v>3047</v>
      </c>
      <c r="N22" s="146">
        <f t="shared" si="2"/>
        <v>2289</v>
      </c>
      <c r="O22" s="63"/>
      <c r="P22" s="23"/>
      <c r="S22" s="33"/>
      <c r="T22" s="33"/>
      <c r="U22" s="33"/>
    </row>
    <row r="23" spans="1:21" ht="13.5">
      <c r="A23" s="89">
        <v>2</v>
      </c>
      <c r="B23" s="354" t="s">
        <v>43</v>
      </c>
      <c r="C23" s="60">
        <f t="shared" si="3"/>
        <v>17427</v>
      </c>
      <c r="D23" s="146">
        <f aca="true" t="shared" si="5" ref="D23:D31">SUM(L5)</f>
        <v>13109</v>
      </c>
      <c r="E23" s="75">
        <f t="shared" si="4"/>
        <v>86.97843881014174</v>
      </c>
      <c r="F23" s="83">
        <f aca="true" t="shared" si="6" ref="F23:F32">SUM(C23/D23*100)</f>
        <v>132.93920207491036</v>
      </c>
      <c r="G23" s="5"/>
      <c r="H23" s="358">
        <v>13</v>
      </c>
      <c r="I23" s="134">
        <v>6</v>
      </c>
      <c r="J23" s="15" t="s">
        <v>25</v>
      </c>
      <c r="K23" s="205">
        <f t="shared" si="1"/>
        <v>17</v>
      </c>
      <c r="L23" s="15" t="s">
        <v>34</v>
      </c>
      <c r="M23" s="407">
        <v>2090</v>
      </c>
      <c r="N23" s="146">
        <f t="shared" si="2"/>
        <v>2078</v>
      </c>
      <c r="O23" s="63"/>
      <c r="P23" s="23"/>
      <c r="S23" s="33"/>
      <c r="T23" s="33"/>
      <c r="U23" s="33"/>
    </row>
    <row r="24" spans="1:21" ht="13.5">
      <c r="A24" s="89">
        <v>3</v>
      </c>
      <c r="B24" s="354" t="s">
        <v>0</v>
      </c>
      <c r="C24" s="60">
        <f t="shared" si="3"/>
        <v>7333</v>
      </c>
      <c r="D24" s="146">
        <f t="shared" si="5"/>
        <v>11195</v>
      </c>
      <c r="E24" s="75">
        <f t="shared" si="4"/>
        <v>162.81083481349913</v>
      </c>
      <c r="F24" s="83">
        <f t="shared" si="6"/>
        <v>65.502456453774</v>
      </c>
      <c r="G24" s="5"/>
      <c r="H24" s="149">
        <v>13</v>
      </c>
      <c r="I24" s="134">
        <v>12</v>
      </c>
      <c r="J24" s="15" t="s">
        <v>31</v>
      </c>
      <c r="K24" s="205">
        <f t="shared" si="1"/>
        <v>40</v>
      </c>
      <c r="L24" s="427" t="s">
        <v>2</v>
      </c>
      <c r="M24" s="407">
        <v>1479</v>
      </c>
      <c r="N24" s="146">
        <f t="shared" si="2"/>
        <v>1541</v>
      </c>
      <c r="O24" s="63"/>
      <c r="P24" s="23"/>
      <c r="S24" s="33"/>
      <c r="T24" s="33"/>
      <c r="U24" s="33"/>
    </row>
    <row r="25" spans="1:21" ht="14.25" thickBot="1">
      <c r="A25" s="89">
        <v>4</v>
      </c>
      <c r="B25" s="354" t="s">
        <v>32</v>
      </c>
      <c r="C25" s="60">
        <f t="shared" si="3"/>
        <v>5809</v>
      </c>
      <c r="D25" s="146">
        <f t="shared" si="5"/>
        <v>5013</v>
      </c>
      <c r="E25" s="75">
        <f t="shared" si="4"/>
        <v>98.69181107713217</v>
      </c>
      <c r="F25" s="83">
        <f t="shared" si="6"/>
        <v>115.87871534011569</v>
      </c>
      <c r="G25" s="5"/>
      <c r="H25" s="149">
        <v>12</v>
      </c>
      <c r="I25" s="134">
        <v>22</v>
      </c>
      <c r="J25" s="15" t="s">
        <v>39</v>
      </c>
      <c r="K25" s="205">
        <f t="shared" si="1"/>
        <v>36</v>
      </c>
      <c r="L25" s="396" t="s">
        <v>5</v>
      </c>
      <c r="M25" s="408">
        <v>1570</v>
      </c>
      <c r="N25" s="146">
        <f t="shared" si="2"/>
        <v>1226</v>
      </c>
      <c r="O25" s="63"/>
      <c r="P25" s="23"/>
      <c r="S25" s="33"/>
      <c r="T25" s="33"/>
      <c r="U25" s="33"/>
    </row>
    <row r="26" spans="1:21" ht="14.25" thickTop="1">
      <c r="A26" s="89">
        <v>5</v>
      </c>
      <c r="B26" s="354" t="s">
        <v>52</v>
      </c>
      <c r="C26" s="60">
        <f t="shared" si="3"/>
        <v>4821</v>
      </c>
      <c r="D26" s="146">
        <f t="shared" si="5"/>
        <v>5174</v>
      </c>
      <c r="E26" s="75">
        <f t="shared" si="4"/>
        <v>79.62014863748968</v>
      </c>
      <c r="F26" s="83">
        <f t="shared" si="6"/>
        <v>93.17742558948589</v>
      </c>
      <c r="G26" s="16"/>
      <c r="H26" s="225">
        <v>6</v>
      </c>
      <c r="I26" s="134">
        <v>4</v>
      </c>
      <c r="J26" s="15" t="s">
        <v>23</v>
      </c>
      <c r="K26" s="204"/>
      <c r="L26" s="5" t="s">
        <v>103</v>
      </c>
      <c r="M26" s="406">
        <v>71871</v>
      </c>
      <c r="N26" s="378">
        <f>SUM(H44)</f>
        <v>69663</v>
      </c>
      <c r="S26" s="33"/>
      <c r="T26" s="33"/>
      <c r="U26" s="33"/>
    </row>
    <row r="27" spans="1:21" ht="13.5">
      <c r="A27" s="89">
        <v>6</v>
      </c>
      <c r="B27" s="354" t="s">
        <v>42</v>
      </c>
      <c r="C27" s="60">
        <f t="shared" si="3"/>
        <v>3037</v>
      </c>
      <c r="D27" s="146">
        <f t="shared" si="5"/>
        <v>1445</v>
      </c>
      <c r="E27" s="75">
        <f t="shared" si="4"/>
        <v>197.33593242365174</v>
      </c>
      <c r="F27" s="83">
        <f t="shared" si="6"/>
        <v>210.17301038062283</v>
      </c>
      <c r="G27" s="5"/>
      <c r="H27" s="225">
        <v>0</v>
      </c>
      <c r="I27" s="134">
        <v>1</v>
      </c>
      <c r="J27" s="15" t="s">
        <v>4</v>
      </c>
      <c r="L27" s="66"/>
      <c r="M27" s="33"/>
      <c r="S27" s="33"/>
      <c r="T27" s="33"/>
      <c r="U27" s="33"/>
    </row>
    <row r="28" spans="1:21" ht="13.5">
      <c r="A28" s="89">
        <v>7</v>
      </c>
      <c r="B28" s="359" t="s">
        <v>41</v>
      </c>
      <c r="C28" s="60">
        <f t="shared" si="3"/>
        <v>2289</v>
      </c>
      <c r="D28" s="146">
        <f t="shared" si="5"/>
        <v>2665</v>
      </c>
      <c r="E28" s="75">
        <f t="shared" si="4"/>
        <v>75.1230718739744</v>
      </c>
      <c r="F28" s="83">
        <f t="shared" si="6"/>
        <v>85.89118198874296</v>
      </c>
      <c r="G28" s="5"/>
      <c r="H28" s="225">
        <v>0</v>
      </c>
      <c r="I28" s="134">
        <v>3</v>
      </c>
      <c r="J28" s="15" t="s">
        <v>22</v>
      </c>
      <c r="S28" s="33"/>
      <c r="T28" s="33"/>
      <c r="U28" s="33"/>
    </row>
    <row r="29" spans="1:21" ht="13.5">
      <c r="A29" s="89">
        <v>8</v>
      </c>
      <c r="B29" s="354" t="s">
        <v>34</v>
      </c>
      <c r="C29" s="60">
        <f t="shared" si="3"/>
        <v>2078</v>
      </c>
      <c r="D29" s="146">
        <f t="shared" si="5"/>
        <v>5486</v>
      </c>
      <c r="E29" s="75">
        <f t="shared" si="4"/>
        <v>99.42583732057416</v>
      </c>
      <c r="F29" s="83">
        <f t="shared" si="6"/>
        <v>37.87823550856726</v>
      </c>
      <c r="G29" s="15"/>
      <c r="H29" s="225">
        <v>0</v>
      </c>
      <c r="I29" s="134">
        <v>5</v>
      </c>
      <c r="J29" s="15" t="s">
        <v>24</v>
      </c>
      <c r="L29" s="66"/>
      <c r="M29" s="33"/>
      <c r="S29" s="33"/>
      <c r="T29" s="33"/>
      <c r="U29" s="33"/>
    </row>
    <row r="30" spans="1:21" ht="13.5">
      <c r="A30" s="89">
        <v>9</v>
      </c>
      <c r="B30" s="428" t="s">
        <v>2</v>
      </c>
      <c r="C30" s="60">
        <f t="shared" si="3"/>
        <v>1541</v>
      </c>
      <c r="D30" s="146">
        <f t="shared" si="5"/>
        <v>1107</v>
      </c>
      <c r="E30" s="75">
        <f t="shared" si="4"/>
        <v>104.19202163624071</v>
      </c>
      <c r="F30" s="83">
        <f t="shared" si="6"/>
        <v>139.20505871725385</v>
      </c>
      <c r="G30" s="16"/>
      <c r="H30" s="149">
        <v>0</v>
      </c>
      <c r="I30" s="134">
        <v>7</v>
      </c>
      <c r="J30" s="15" t="s">
        <v>26</v>
      </c>
      <c r="L30" s="66"/>
      <c r="M30" s="33"/>
      <c r="S30" s="33"/>
      <c r="T30" s="33"/>
      <c r="U30" s="33"/>
    </row>
    <row r="31" spans="1:21" ht="14.25" thickBot="1">
      <c r="A31" s="92">
        <v>10</v>
      </c>
      <c r="B31" s="360" t="s">
        <v>5</v>
      </c>
      <c r="C31" s="60">
        <f t="shared" si="3"/>
        <v>1226</v>
      </c>
      <c r="D31" s="146">
        <f t="shared" si="5"/>
        <v>1430</v>
      </c>
      <c r="E31" s="75">
        <f t="shared" si="4"/>
        <v>78.0891719745223</v>
      </c>
      <c r="F31" s="84">
        <f t="shared" si="6"/>
        <v>85.73426573426573</v>
      </c>
      <c r="G31" s="150"/>
      <c r="H31" s="225">
        <v>0</v>
      </c>
      <c r="I31" s="134">
        <v>8</v>
      </c>
      <c r="J31" s="15" t="s">
        <v>27</v>
      </c>
      <c r="L31" s="66"/>
      <c r="M31" s="33"/>
      <c r="S31" s="33"/>
      <c r="T31" s="33"/>
      <c r="U31" s="33"/>
    </row>
    <row r="32" spans="1:21" ht="14.25" thickBot="1">
      <c r="A32" s="93"/>
      <c r="B32" s="94" t="s">
        <v>83</v>
      </c>
      <c r="C32" s="95">
        <f>SUM(H44)</f>
        <v>69663</v>
      </c>
      <c r="D32" s="95">
        <f>SUM(L14)</f>
        <v>71642</v>
      </c>
      <c r="E32" s="98">
        <f t="shared" si="4"/>
        <v>96.92782902700672</v>
      </c>
      <c r="F32" s="96">
        <f t="shared" si="6"/>
        <v>97.23765389017616</v>
      </c>
      <c r="G32" s="97"/>
      <c r="H32" s="424">
        <v>0</v>
      </c>
      <c r="I32" s="134">
        <v>10</v>
      </c>
      <c r="J32" s="15" t="s">
        <v>29</v>
      </c>
      <c r="L32" s="66"/>
      <c r="M32" s="33"/>
      <c r="S32" s="33"/>
      <c r="T32" s="33"/>
      <c r="U32" s="33"/>
    </row>
    <row r="33" spans="8:21" ht="13.5">
      <c r="H33" s="225">
        <v>0</v>
      </c>
      <c r="I33" s="134">
        <v>11</v>
      </c>
      <c r="J33" s="15" t="s">
        <v>30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423">
        <v>0</v>
      </c>
      <c r="I34" s="134">
        <v>13</v>
      </c>
      <c r="J34" s="15" t="s">
        <v>7</v>
      </c>
      <c r="L34" s="66"/>
      <c r="M34" s="33"/>
      <c r="S34" s="33"/>
      <c r="T34" s="33"/>
      <c r="U34" s="33"/>
    </row>
    <row r="35" spans="8:21" ht="13.5">
      <c r="H35" s="60">
        <v>0</v>
      </c>
      <c r="I35" s="134">
        <v>20</v>
      </c>
      <c r="J35" s="15" t="s">
        <v>37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5">
        <v>0</v>
      </c>
      <c r="I36" s="134">
        <v>27</v>
      </c>
      <c r="J36" s="15" t="s">
        <v>44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61">
        <v>0</v>
      </c>
      <c r="I37" s="134">
        <v>28</v>
      </c>
      <c r="J37" s="15" t="s">
        <v>45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145">
        <v>0</v>
      </c>
      <c r="I38" s="134">
        <v>29</v>
      </c>
      <c r="J38" s="15" t="s">
        <v>221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145">
        <v>0</v>
      </c>
      <c r="I39" s="134">
        <v>30</v>
      </c>
      <c r="J39" s="15" t="s">
        <v>47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61">
        <v>0</v>
      </c>
      <c r="I40" s="134">
        <v>31</v>
      </c>
      <c r="J40" s="15" t="s">
        <v>222</v>
      </c>
      <c r="L40" s="66"/>
      <c r="M40" s="33"/>
      <c r="S40" s="33"/>
      <c r="T40" s="33"/>
      <c r="U40" s="33"/>
    </row>
    <row r="41" spans="8:21" ht="13.5">
      <c r="H41" s="145">
        <v>0</v>
      </c>
      <c r="I41" s="134">
        <v>32</v>
      </c>
      <c r="J41" s="15" t="s">
        <v>49</v>
      </c>
      <c r="L41" s="66"/>
      <c r="M41" s="33"/>
      <c r="S41" s="33"/>
      <c r="T41" s="33"/>
      <c r="U41" s="33"/>
    </row>
    <row r="42" spans="8:21" ht="13.5">
      <c r="H42" s="61">
        <v>0</v>
      </c>
      <c r="I42" s="134">
        <v>35</v>
      </c>
      <c r="J42" s="15" t="s">
        <v>50</v>
      </c>
      <c r="L42" s="66"/>
      <c r="M42" s="33"/>
      <c r="S42" s="33"/>
      <c r="T42" s="33"/>
      <c r="U42" s="33"/>
    </row>
    <row r="43" spans="8:21" ht="13.5">
      <c r="H43" s="61">
        <v>0</v>
      </c>
      <c r="I43" s="134">
        <v>39</v>
      </c>
      <c r="J43" s="15" t="s">
        <v>53</v>
      </c>
      <c r="L43" s="66"/>
      <c r="M43" s="33"/>
      <c r="S43" s="41"/>
      <c r="T43" s="41"/>
      <c r="U43" s="41"/>
    </row>
    <row r="44" spans="8:13" ht="13.5">
      <c r="H44" s="207">
        <f>SUM(H4:H43)</f>
        <v>69663</v>
      </c>
      <c r="I44" s="134"/>
      <c r="J44" s="398" t="s">
        <v>243</v>
      </c>
      <c r="L44" s="66"/>
      <c r="M44" s="33"/>
    </row>
    <row r="45" ht="13.5">
      <c r="R45" s="172"/>
    </row>
    <row r="46" spans="18:30" ht="13.5" customHeight="1">
      <c r="R46" s="65"/>
      <c r="S46" s="17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226" t="s">
        <v>115</v>
      </c>
      <c r="S47" s="33"/>
      <c r="T47" s="33"/>
      <c r="U47" s="33"/>
      <c r="V47" s="33"/>
    </row>
    <row r="48" spans="8:22" ht="13.5">
      <c r="H48" s="140" t="s">
        <v>244</v>
      </c>
      <c r="I48" s="134"/>
      <c r="J48" s="12" t="s">
        <v>77</v>
      </c>
      <c r="K48" s="5"/>
      <c r="L48" s="382" t="s">
        <v>245</v>
      </c>
      <c r="S48" s="33"/>
      <c r="T48" s="33"/>
      <c r="U48" s="33"/>
      <c r="V48" s="33"/>
    </row>
    <row r="49" spans="8:22" ht="13.5">
      <c r="H49" s="60">
        <v>98997</v>
      </c>
      <c r="I49" s="134">
        <v>26</v>
      </c>
      <c r="J49" s="15" t="s">
        <v>43</v>
      </c>
      <c r="K49" s="5">
        <f>SUM(I49)</f>
        <v>26</v>
      </c>
      <c r="L49" s="383">
        <v>90352</v>
      </c>
      <c r="M49" s="1"/>
      <c r="N49" s="147"/>
      <c r="O49" s="147"/>
      <c r="S49" s="33"/>
      <c r="T49" s="33"/>
      <c r="U49" s="33"/>
      <c r="V49" s="33"/>
    </row>
    <row r="50" spans="8:22" ht="13.5">
      <c r="H50" s="60">
        <v>13636</v>
      </c>
      <c r="I50" s="134">
        <v>13</v>
      </c>
      <c r="J50" s="15" t="s">
        <v>7</v>
      </c>
      <c r="K50" s="5">
        <f aca="true" t="shared" si="7" ref="K50:K58">SUM(I50)</f>
        <v>13</v>
      </c>
      <c r="L50" s="383">
        <v>14045</v>
      </c>
      <c r="M50" s="33"/>
      <c r="N50" s="148"/>
      <c r="O50" s="148"/>
      <c r="S50" s="33"/>
      <c r="T50" s="33"/>
      <c r="U50" s="33"/>
      <c r="V50" s="33"/>
    </row>
    <row r="51" spans="8:22" ht="13.5">
      <c r="H51" s="61">
        <v>12580</v>
      </c>
      <c r="I51" s="134">
        <v>34</v>
      </c>
      <c r="J51" s="15" t="s">
        <v>1</v>
      </c>
      <c r="K51" s="5">
        <f t="shared" si="7"/>
        <v>34</v>
      </c>
      <c r="L51" s="383">
        <v>11226</v>
      </c>
      <c r="M51" s="33"/>
      <c r="N51" s="148"/>
      <c r="O51" s="148"/>
      <c r="S51" s="33"/>
      <c r="T51" s="33"/>
      <c r="U51" s="33"/>
      <c r="V51" s="33"/>
    </row>
    <row r="52" spans="8:22" ht="14.25" thickBot="1">
      <c r="H52" s="145">
        <v>6847</v>
      </c>
      <c r="I52" s="134">
        <v>25</v>
      </c>
      <c r="J52" s="15" t="s">
        <v>42</v>
      </c>
      <c r="K52" s="5">
        <f t="shared" si="7"/>
        <v>25</v>
      </c>
      <c r="L52" s="383">
        <v>6363</v>
      </c>
      <c r="M52" s="33"/>
      <c r="N52" s="148"/>
      <c r="O52" s="148"/>
      <c r="S52" s="33"/>
      <c r="T52" s="33"/>
      <c r="U52" s="33"/>
      <c r="V52" s="33"/>
    </row>
    <row r="53" spans="1:22" ht="13.5">
      <c r="A53" s="86" t="s">
        <v>60</v>
      </c>
      <c r="B53" s="87" t="s">
        <v>77</v>
      </c>
      <c r="C53" s="87" t="s">
        <v>235</v>
      </c>
      <c r="D53" s="87" t="s">
        <v>175</v>
      </c>
      <c r="E53" s="87" t="s">
        <v>75</v>
      </c>
      <c r="F53" s="87" t="s">
        <v>74</v>
      </c>
      <c r="G53" s="87" t="s">
        <v>76</v>
      </c>
      <c r="H53" s="145">
        <v>4535</v>
      </c>
      <c r="I53" s="134">
        <v>33</v>
      </c>
      <c r="J53" s="15" t="s">
        <v>0</v>
      </c>
      <c r="K53" s="5">
        <f t="shared" si="7"/>
        <v>33</v>
      </c>
      <c r="L53" s="383">
        <v>6433</v>
      </c>
      <c r="M53" s="33"/>
      <c r="N53" s="148"/>
      <c r="O53" s="148"/>
      <c r="S53" s="33"/>
      <c r="T53" s="33"/>
      <c r="U53" s="33"/>
      <c r="V53" s="33"/>
    </row>
    <row r="54" spans="1:22" ht="13.5">
      <c r="A54" s="89">
        <v>1</v>
      </c>
      <c r="B54" s="354" t="s">
        <v>43</v>
      </c>
      <c r="C54" s="60">
        <f aca="true" t="shared" si="8" ref="C54:C63">SUM(H49)</f>
        <v>98997</v>
      </c>
      <c r="D54" s="161">
        <f>SUM(L49)</f>
        <v>90352</v>
      </c>
      <c r="E54" s="75">
        <f aca="true" t="shared" si="9" ref="E54:E64">SUM(N63/M63*100)</f>
        <v>97.57148066744857</v>
      </c>
      <c r="F54" s="75">
        <f>SUM(C54/D54*100)</f>
        <v>109.56813352222419</v>
      </c>
      <c r="G54" s="5"/>
      <c r="H54" s="145">
        <v>2658</v>
      </c>
      <c r="I54" s="134">
        <v>24</v>
      </c>
      <c r="J54" s="15" t="s">
        <v>41</v>
      </c>
      <c r="K54" s="5">
        <f t="shared" si="7"/>
        <v>24</v>
      </c>
      <c r="L54" s="383">
        <v>2304</v>
      </c>
      <c r="M54" s="33"/>
      <c r="N54" s="148"/>
      <c r="O54" s="148"/>
      <c r="S54" s="33"/>
      <c r="T54" s="33"/>
      <c r="U54" s="33"/>
      <c r="V54" s="33"/>
    </row>
    <row r="55" spans="1:22" ht="13.5">
      <c r="A55" s="89">
        <v>2</v>
      </c>
      <c r="B55" s="354" t="s">
        <v>7</v>
      </c>
      <c r="C55" s="60">
        <f t="shared" si="8"/>
        <v>13636</v>
      </c>
      <c r="D55" s="161">
        <f aca="true" t="shared" si="10" ref="D55:D64">SUM(L50)</f>
        <v>14045</v>
      </c>
      <c r="E55" s="75">
        <f t="shared" si="9"/>
        <v>355.19666579838497</v>
      </c>
      <c r="F55" s="75">
        <f aca="true" t="shared" si="11" ref="F55:F64">SUM(C55/D55*100)</f>
        <v>97.08793164827341</v>
      </c>
      <c r="G55" s="5"/>
      <c r="H55" s="61">
        <v>2420</v>
      </c>
      <c r="I55" s="134">
        <v>40</v>
      </c>
      <c r="J55" s="15" t="s">
        <v>2</v>
      </c>
      <c r="K55" s="5">
        <f t="shared" si="7"/>
        <v>40</v>
      </c>
      <c r="L55" s="383">
        <v>1221</v>
      </c>
      <c r="M55" s="33"/>
      <c r="N55" s="148"/>
      <c r="O55" s="148"/>
      <c r="S55" s="33"/>
      <c r="T55" s="33"/>
      <c r="U55" s="33"/>
      <c r="V55" s="33"/>
    </row>
    <row r="56" spans="1:22" ht="13.5">
      <c r="A56" s="89">
        <v>3</v>
      </c>
      <c r="B56" s="354" t="s">
        <v>1</v>
      </c>
      <c r="C56" s="60">
        <f t="shared" si="8"/>
        <v>12580</v>
      </c>
      <c r="D56" s="161">
        <f t="shared" si="10"/>
        <v>11226</v>
      </c>
      <c r="E56" s="75">
        <f t="shared" si="9"/>
        <v>84.58280104888051</v>
      </c>
      <c r="F56" s="75">
        <f t="shared" si="11"/>
        <v>112.0612862996615</v>
      </c>
      <c r="G56" s="5"/>
      <c r="H56" s="61">
        <v>2063</v>
      </c>
      <c r="I56" s="134">
        <v>38</v>
      </c>
      <c r="J56" s="15" t="s">
        <v>52</v>
      </c>
      <c r="K56" s="5">
        <f t="shared" si="7"/>
        <v>38</v>
      </c>
      <c r="L56" s="383">
        <v>4027</v>
      </c>
      <c r="M56" s="33"/>
      <c r="N56" s="148"/>
      <c r="O56" s="148"/>
      <c r="S56" s="33"/>
      <c r="T56" s="33"/>
      <c r="U56" s="33"/>
      <c r="V56" s="33"/>
    </row>
    <row r="57" spans="1:22" ht="13.5">
      <c r="A57" s="89">
        <v>4</v>
      </c>
      <c r="B57" s="354" t="s">
        <v>42</v>
      </c>
      <c r="C57" s="60">
        <f t="shared" si="8"/>
        <v>6847</v>
      </c>
      <c r="D57" s="161">
        <f t="shared" si="10"/>
        <v>6363</v>
      </c>
      <c r="E57" s="75">
        <f t="shared" si="9"/>
        <v>82.68325081511895</v>
      </c>
      <c r="F57" s="75">
        <f t="shared" si="11"/>
        <v>107.60647493320761</v>
      </c>
      <c r="G57" s="5"/>
      <c r="H57" s="149">
        <v>2000</v>
      </c>
      <c r="I57" s="134">
        <v>16</v>
      </c>
      <c r="J57" s="15" t="s">
        <v>3</v>
      </c>
      <c r="K57" s="5">
        <f t="shared" si="7"/>
        <v>16</v>
      </c>
      <c r="L57" s="383">
        <v>1538</v>
      </c>
      <c r="M57" s="33"/>
      <c r="N57" s="148"/>
      <c r="O57" s="148"/>
      <c r="S57" s="33"/>
      <c r="T57" s="33"/>
      <c r="U57" s="33"/>
      <c r="V57" s="33"/>
    </row>
    <row r="58" spans="1:22" ht="14.25" thickBot="1">
      <c r="A58" s="89">
        <v>5</v>
      </c>
      <c r="B58" s="354" t="s">
        <v>0</v>
      </c>
      <c r="C58" s="60">
        <f t="shared" si="8"/>
        <v>4535</v>
      </c>
      <c r="D58" s="161">
        <f t="shared" si="10"/>
        <v>6433</v>
      </c>
      <c r="E58" s="75">
        <f t="shared" si="9"/>
        <v>59.08025013027619</v>
      </c>
      <c r="F58" s="75">
        <f t="shared" si="11"/>
        <v>70.49588061557593</v>
      </c>
      <c r="G58" s="16"/>
      <c r="H58" s="225">
        <v>1724</v>
      </c>
      <c r="I58" s="250">
        <v>36</v>
      </c>
      <c r="J58" s="367" t="s">
        <v>5</v>
      </c>
      <c r="K58" s="5">
        <f t="shared" si="7"/>
        <v>36</v>
      </c>
      <c r="L58" s="384">
        <v>2066</v>
      </c>
      <c r="M58" s="33"/>
      <c r="N58" s="148"/>
      <c r="O58" s="148"/>
      <c r="S58" s="33"/>
      <c r="T58" s="33"/>
      <c r="U58" s="33"/>
      <c r="V58" s="33"/>
    </row>
    <row r="59" spans="1:22" ht="14.25" thickTop="1">
      <c r="A59" s="89">
        <v>6</v>
      </c>
      <c r="B59" s="354" t="s">
        <v>41</v>
      </c>
      <c r="C59" s="60">
        <f t="shared" si="8"/>
        <v>2658</v>
      </c>
      <c r="D59" s="161">
        <f t="shared" si="10"/>
        <v>2304</v>
      </c>
      <c r="E59" s="75">
        <f t="shared" si="9"/>
        <v>120.1084500677813</v>
      </c>
      <c r="F59" s="75">
        <f t="shared" si="11"/>
        <v>115.36458333333333</v>
      </c>
      <c r="G59" s="5"/>
      <c r="H59" s="149">
        <v>1326</v>
      </c>
      <c r="I59" s="256">
        <v>15</v>
      </c>
      <c r="J59" s="368" t="s">
        <v>33</v>
      </c>
      <c r="K59" s="176" t="s">
        <v>107</v>
      </c>
      <c r="L59" s="385">
        <v>146721</v>
      </c>
      <c r="M59" s="33"/>
      <c r="N59" s="148"/>
      <c r="O59" s="148"/>
      <c r="S59" s="33"/>
      <c r="T59" s="33"/>
      <c r="U59" s="33"/>
      <c r="V59" s="33"/>
    </row>
    <row r="60" spans="1:22" ht="13.5">
      <c r="A60" s="89">
        <v>7</v>
      </c>
      <c r="B60" s="354" t="s">
        <v>2</v>
      </c>
      <c r="C60" s="60">
        <f t="shared" si="8"/>
        <v>2420</v>
      </c>
      <c r="D60" s="161">
        <f t="shared" si="10"/>
        <v>1221</v>
      </c>
      <c r="E60" s="75">
        <f t="shared" si="9"/>
        <v>146.75560946027895</v>
      </c>
      <c r="F60" s="75">
        <f t="shared" si="11"/>
        <v>198.19819819819818</v>
      </c>
      <c r="G60" s="5"/>
      <c r="H60" s="149">
        <v>963</v>
      </c>
      <c r="I60" s="257">
        <v>14</v>
      </c>
      <c r="J60" s="369" t="s">
        <v>32</v>
      </c>
      <c r="K60" s="1"/>
      <c r="L60" s="174"/>
      <c r="M60" s="33"/>
      <c r="N60" s="1"/>
      <c r="O60" s="1"/>
      <c r="S60" s="33"/>
      <c r="T60" s="33"/>
      <c r="U60" s="33"/>
      <c r="V60" s="33"/>
    </row>
    <row r="61" spans="1:22" ht="13.5">
      <c r="A61" s="89">
        <v>8</v>
      </c>
      <c r="B61" s="354" t="s">
        <v>52</v>
      </c>
      <c r="C61" s="60">
        <f t="shared" si="8"/>
        <v>2063</v>
      </c>
      <c r="D61" s="161">
        <f t="shared" si="10"/>
        <v>4027</v>
      </c>
      <c r="E61" s="75">
        <f t="shared" si="9"/>
        <v>65.42974944497304</v>
      </c>
      <c r="F61" s="75">
        <f t="shared" si="11"/>
        <v>51.229202880556244</v>
      </c>
      <c r="G61" s="15"/>
      <c r="H61" s="149">
        <v>666</v>
      </c>
      <c r="I61" s="212">
        <v>19</v>
      </c>
      <c r="J61" s="370" t="s">
        <v>36</v>
      </c>
      <c r="K61" s="70"/>
      <c r="S61" s="33"/>
      <c r="T61" s="33"/>
      <c r="U61" s="33"/>
      <c r="V61" s="33"/>
    </row>
    <row r="62" spans="1:22" ht="13.5">
      <c r="A62" s="89">
        <v>9</v>
      </c>
      <c r="B62" s="354" t="s">
        <v>3</v>
      </c>
      <c r="C62" s="60">
        <f t="shared" si="8"/>
        <v>2000</v>
      </c>
      <c r="D62" s="161">
        <f t="shared" si="10"/>
        <v>1538</v>
      </c>
      <c r="E62" s="75">
        <f t="shared" si="9"/>
        <v>97.79951100244499</v>
      </c>
      <c r="F62" s="75">
        <f t="shared" si="11"/>
        <v>130.03901170351105</v>
      </c>
      <c r="G62" s="16"/>
      <c r="H62" s="149">
        <v>575</v>
      </c>
      <c r="I62" s="134">
        <v>22</v>
      </c>
      <c r="J62" s="15" t="s">
        <v>39</v>
      </c>
      <c r="K62" s="70"/>
      <c r="L62" s="1" t="s">
        <v>93</v>
      </c>
      <c r="M62" s="152" t="s">
        <v>99</v>
      </c>
      <c r="N62" s="59" t="s">
        <v>122</v>
      </c>
      <c r="S62" s="33"/>
      <c r="T62" s="33"/>
      <c r="U62" s="33"/>
      <c r="V62" s="33"/>
    </row>
    <row r="63" spans="1:22" ht="14.25" thickBot="1">
      <c r="A63" s="92">
        <v>10</v>
      </c>
      <c r="B63" s="359" t="s">
        <v>5</v>
      </c>
      <c r="C63" s="60">
        <f t="shared" si="8"/>
        <v>1724</v>
      </c>
      <c r="D63" s="251">
        <f t="shared" si="10"/>
        <v>2066</v>
      </c>
      <c r="E63" s="91">
        <f t="shared" si="9"/>
        <v>56.376716808371484</v>
      </c>
      <c r="F63" s="75">
        <f t="shared" si="11"/>
        <v>83.4462729912875</v>
      </c>
      <c r="G63" s="150"/>
      <c r="H63" s="149">
        <v>449</v>
      </c>
      <c r="I63" s="134">
        <v>21</v>
      </c>
      <c r="J63" s="15" t="s">
        <v>38</v>
      </c>
      <c r="K63" s="5">
        <f>SUM(K49)</f>
        <v>26</v>
      </c>
      <c r="L63" s="15" t="s">
        <v>43</v>
      </c>
      <c r="M63" s="404">
        <v>101461</v>
      </c>
      <c r="N63" s="146">
        <f>SUM(H49)</f>
        <v>98997</v>
      </c>
      <c r="O63" s="60"/>
      <c r="S63" s="33"/>
      <c r="T63" s="33"/>
      <c r="U63" s="33"/>
      <c r="V63" s="33"/>
    </row>
    <row r="64" spans="1:22" ht="14.25" thickBot="1">
      <c r="A64" s="93"/>
      <c r="B64" s="94" t="s">
        <v>83</v>
      </c>
      <c r="C64" s="166">
        <f>SUM(H89)</f>
        <v>153186</v>
      </c>
      <c r="D64" s="252">
        <f t="shared" si="10"/>
        <v>146721</v>
      </c>
      <c r="E64" s="91">
        <f t="shared" si="9"/>
        <v>97.68705400700198</v>
      </c>
      <c r="F64" s="98">
        <f t="shared" si="11"/>
        <v>104.40632220336556</v>
      </c>
      <c r="G64" s="97"/>
      <c r="H64" s="361">
        <v>382</v>
      </c>
      <c r="I64" s="134">
        <v>23</v>
      </c>
      <c r="J64" s="15" t="s">
        <v>40</v>
      </c>
      <c r="K64" s="5">
        <f aca="true" t="shared" si="12" ref="K64:K72">SUM(K50)</f>
        <v>13</v>
      </c>
      <c r="L64" s="15" t="s">
        <v>7</v>
      </c>
      <c r="M64" s="404">
        <v>3839</v>
      </c>
      <c r="N64" s="146">
        <f aca="true" t="shared" si="13" ref="N64:N72">SUM(H50)</f>
        <v>13636</v>
      </c>
      <c r="O64" s="60"/>
      <c r="S64" s="33"/>
      <c r="T64" s="33"/>
      <c r="U64" s="33"/>
      <c r="V64" s="33"/>
    </row>
    <row r="65" spans="8:22" ht="13.5">
      <c r="H65" s="60">
        <v>376</v>
      </c>
      <c r="I65" s="134">
        <v>31</v>
      </c>
      <c r="J65" s="15" t="s">
        <v>100</v>
      </c>
      <c r="K65" s="5">
        <f t="shared" si="12"/>
        <v>34</v>
      </c>
      <c r="L65" s="15" t="s">
        <v>1</v>
      </c>
      <c r="M65" s="404">
        <v>14873</v>
      </c>
      <c r="N65" s="146">
        <f t="shared" si="13"/>
        <v>12580</v>
      </c>
      <c r="O65" s="61"/>
      <c r="S65" s="33"/>
      <c r="T65" s="33"/>
      <c r="U65" s="33"/>
      <c r="V65" s="33"/>
    </row>
    <row r="66" spans="8:22" ht="13.5">
      <c r="H66" s="145">
        <v>321</v>
      </c>
      <c r="I66" s="134">
        <v>30</v>
      </c>
      <c r="J66" s="15" t="s">
        <v>47</v>
      </c>
      <c r="K66" s="5">
        <f t="shared" si="12"/>
        <v>25</v>
      </c>
      <c r="L66" s="15" t="s">
        <v>42</v>
      </c>
      <c r="M66" s="404">
        <v>8281</v>
      </c>
      <c r="N66" s="146">
        <f t="shared" si="13"/>
        <v>6847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247</v>
      </c>
      <c r="I67" s="134">
        <v>3</v>
      </c>
      <c r="J67" s="15" t="s">
        <v>22</v>
      </c>
      <c r="K67" s="5">
        <f t="shared" si="12"/>
        <v>33</v>
      </c>
      <c r="L67" s="15" t="s">
        <v>0</v>
      </c>
      <c r="M67" s="404">
        <v>7676</v>
      </c>
      <c r="N67" s="146">
        <f t="shared" si="13"/>
        <v>4535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61">
        <v>209</v>
      </c>
      <c r="I68" s="134">
        <v>17</v>
      </c>
      <c r="J68" s="15" t="s">
        <v>34</v>
      </c>
      <c r="K68" s="5">
        <f t="shared" si="12"/>
        <v>24</v>
      </c>
      <c r="L68" s="15" t="s">
        <v>41</v>
      </c>
      <c r="M68" s="404">
        <v>2213</v>
      </c>
      <c r="N68" s="146">
        <f t="shared" si="13"/>
        <v>2658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120</v>
      </c>
      <c r="I69" s="134">
        <v>1</v>
      </c>
      <c r="J69" s="15" t="s">
        <v>4</v>
      </c>
      <c r="K69" s="5">
        <f t="shared" si="12"/>
        <v>40</v>
      </c>
      <c r="L69" s="15" t="s">
        <v>2</v>
      </c>
      <c r="M69" s="404">
        <v>1649</v>
      </c>
      <c r="N69" s="146">
        <f t="shared" si="13"/>
        <v>2420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145">
        <v>52</v>
      </c>
      <c r="I70" s="134">
        <v>37</v>
      </c>
      <c r="J70" s="15" t="s">
        <v>51</v>
      </c>
      <c r="K70" s="5">
        <f t="shared" si="12"/>
        <v>38</v>
      </c>
      <c r="L70" s="15" t="s">
        <v>52</v>
      </c>
      <c r="M70" s="404">
        <v>3153</v>
      </c>
      <c r="N70" s="146">
        <f t="shared" si="13"/>
        <v>2063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145">
        <v>28</v>
      </c>
      <c r="I71" s="134">
        <v>29</v>
      </c>
      <c r="J71" s="15" t="s">
        <v>221</v>
      </c>
      <c r="K71" s="5">
        <f t="shared" si="12"/>
        <v>16</v>
      </c>
      <c r="L71" s="15" t="s">
        <v>3</v>
      </c>
      <c r="M71" s="404">
        <v>2045</v>
      </c>
      <c r="N71" s="146">
        <f t="shared" si="13"/>
        <v>2000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61">
        <v>9</v>
      </c>
      <c r="I72" s="134">
        <v>9</v>
      </c>
      <c r="J72" s="15" t="s">
        <v>28</v>
      </c>
      <c r="K72" s="5">
        <f t="shared" si="12"/>
        <v>36</v>
      </c>
      <c r="L72" s="367" t="s">
        <v>5</v>
      </c>
      <c r="M72" s="405">
        <v>3058</v>
      </c>
      <c r="N72" s="399">
        <f t="shared" si="13"/>
        <v>1724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145">
        <v>2</v>
      </c>
      <c r="I73" s="134">
        <v>11</v>
      </c>
      <c r="J73" s="15" t="s">
        <v>30</v>
      </c>
      <c r="K73" s="60"/>
      <c r="L73" s="401" t="s">
        <v>201</v>
      </c>
      <c r="M73" s="403">
        <v>156813</v>
      </c>
      <c r="N73" s="402">
        <f>SUM(H89)</f>
        <v>153186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145">
        <v>1</v>
      </c>
      <c r="I74" s="134">
        <v>35</v>
      </c>
      <c r="J74" s="15" t="s">
        <v>50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61">
        <v>0</v>
      </c>
      <c r="I75" s="134">
        <v>2</v>
      </c>
      <c r="J75" s="15" t="s">
        <v>6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61">
        <v>0</v>
      </c>
      <c r="I76" s="134">
        <v>4</v>
      </c>
      <c r="J76" s="15" t="s">
        <v>23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61">
        <v>0</v>
      </c>
      <c r="I77" s="134">
        <v>5</v>
      </c>
      <c r="J77" s="15" t="s">
        <v>24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146">
        <v>0</v>
      </c>
      <c r="I78" s="134">
        <v>6</v>
      </c>
      <c r="J78" s="15" t="s">
        <v>25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145">
        <v>0</v>
      </c>
      <c r="I79" s="134">
        <v>7</v>
      </c>
      <c r="J79" s="15" t="s">
        <v>26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4">
        <v>8</v>
      </c>
      <c r="J80" s="15" t="s">
        <v>27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146">
        <v>0</v>
      </c>
      <c r="I81" s="134">
        <v>10</v>
      </c>
      <c r="J81" s="15" t="s">
        <v>29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4">
        <v>12</v>
      </c>
      <c r="J82" s="15" t="s">
        <v>31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145">
        <v>0</v>
      </c>
      <c r="I83" s="134">
        <v>18</v>
      </c>
      <c r="J83" s="15" t="s">
        <v>35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5">
        <v>0</v>
      </c>
      <c r="I84" s="134">
        <v>20</v>
      </c>
      <c r="J84" s="15" t="s">
        <v>37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145">
        <v>0</v>
      </c>
      <c r="I85" s="134">
        <v>27</v>
      </c>
      <c r="J85" s="15" t="s">
        <v>44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145">
        <v>0</v>
      </c>
      <c r="I86" s="134">
        <v>28</v>
      </c>
      <c r="J86" s="15" t="s">
        <v>45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61">
        <v>0</v>
      </c>
      <c r="I87" s="134">
        <v>32</v>
      </c>
      <c r="J87" s="15" t="s">
        <v>49</v>
      </c>
      <c r="L87" s="66"/>
      <c r="M87" s="33"/>
      <c r="N87" s="33"/>
      <c r="O87" s="33"/>
      <c r="S87" s="41"/>
      <c r="T87" s="41"/>
    </row>
    <row r="88" spans="8:17" ht="13.5">
      <c r="H88" s="145">
        <v>0</v>
      </c>
      <c r="I88" s="134">
        <v>39</v>
      </c>
      <c r="J88" s="15" t="s">
        <v>53</v>
      </c>
      <c r="L88" s="66"/>
      <c r="M88" s="33"/>
      <c r="N88" s="33"/>
      <c r="O88" s="33"/>
      <c r="Q88" s="33"/>
    </row>
    <row r="89" spans="8:15" ht="13.5">
      <c r="H89" s="208">
        <f>SUM(H49:H88)</f>
        <v>153186</v>
      </c>
      <c r="I89" s="134"/>
      <c r="J89" s="5" t="s">
        <v>213</v>
      </c>
      <c r="L89" s="66"/>
      <c r="M89" s="33"/>
      <c r="N89" s="33"/>
      <c r="O89" s="33"/>
    </row>
    <row r="90" spans="9:16" ht="13.5">
      <c r="I90" s="397"/>
      <c r="J90" s="127"/>
      <c r="L90" s="66"/>
      <c r="M90" s="33"/>
      <c r="N90" s="33"/>
      <c r="O90" s="33"/>
      <c r="P90" s="1"/>
    </row>
    <row r="91" spans="9:16" ht="18.75">
      <c r="I91" s="147"/>
      <c r="J91" s="41"/>
      <c r="L91" s="66"/>
      <c r="M91" s="33"/>
      <c r="N91" s="33"/>
      <c r="O91" s="33"/>
      <c r="P91" s="64"/>
    </row>
    <row r="92" spans="9:16" ht="13.5">
      <c r="I92" s="147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104</v>
      </c>
      <c r="J1" s="167"/>
      <c r="Q1" s="33"/>
      <c r="R1" s="17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186" t="s">
        <v>94</v>
      </c>
      <c r="Q2" s="1"/>
      <c r="R2" s="18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71" t="s">
        <v>246</v>
      </c>
      <c r="I3" s="134"/>
      <c r="J3" s="11"/>
      <c r="K3" s="5"/>
      <c r="L3" s="366" t="s">
        <v>245</v>
      </c>
      <c r="M3" s="133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146">
        <v>34933</v>
      </c>
      <c r="I4" s="134">
        <v>3</v>
      </c>
      <c r="J4" s="44" t="s">
        <v>22</v>
      </c>
      <c r="K4" s="205">
        <f>SUM(I4)</f>
        <v>3</v>
      </c>
      <c r="L4" s="409">
        <v>20229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5">
        <v>27871</v>
      </c>
      <c r="I5" s="134">
        <v>2</v>
      </c>
      <c r="J5" s="44" t="s">
        <v>6</v>
      </c>
      <c r="K5" s="205">
        <f aca="true" t="shared" si="0" ref="K5:K13">SUM(I5)</f>
        <v>2</v>
      </c>
      <c r="L5" s="409">
        <v>16520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5">
        <v>24438</v>
      </c>
      <c r="I6" s="134">
        <v>31</v>
      </c>
      <c r="J6" s="44" t="s">
        <v>100</v>
      </c>
      <c r="K6" s="205">
        <f t="shared" si="0"/>
        <v>31</v>
      </c>
      <c r="L6" s="409">
        <v>25533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61">
        <v>18745</v>
      </c>
      <c r="I7" s="134">
        <v>33</v>
      </c>
      <c r="J7" s="44" t="s">
        <v>0</v>
      </c>
      <c r="K7" s="205">
        <f t="shared" si="0"/>
        <v>33</v>
      </c>
      <c r="L7" s="409">
        <v>26921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5">
        <v>14214</v>
      </c>
      <c r="I8" s="134">
        <v>13</v>
      </c>
      <c r="J8" s="44" t="s">
        <v>7</v>
      </c>
      <c r="K8" s="205">
        <f t="shared" si="0"/>
        <v>13</v>
      </c>
      <c r="L8" s="409">
        <v>15880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145">
        <v>14130</v>
      </c>
      <c r="I9" s="134">
        <v>1</v>
      </c>
      <c r="J9" s="44" t="s">
        <v>4</v>
      </c>
      <c r="K9" s="205">
        <f t="shared" si="0"/>
        <v>1</v>
      </c>
      <c r="L9" s="409">
        <v>839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5">
        <v>12924</v>
      </c>
      <c r="I10" s="134">
        <v>17</v>
      </c>
      <c r="J10" s="44" t="s">
        <v>34</v>
      </c>
      <c r="K10" s="205">
        <f t="shared" si="0"/>
        <v>17</v>
      </c>
      <c r="L10" s="409">
        <v>8859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5">
        <v>10246</v>
      </c>
      <c r="I11" s="134">
        <v>40</v>
      </c>
      <c r="J11" s="44" t="s">
        <v>2</v>
      </c>
      <c r="K11" s="205">
        <f t="shared" si="0"/>
        <v>40</v>
      </c>
      <c r="L11" s="409">
        <v>13443</v>
      </c>
      <c r="M11" s="63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5">
        <v>9105</v>
      </c>
      <c r="I12" s="134">
        <v>34</v>
      </c>
      <c r="J12" s="44" t="s">
        <v>1</v>
      </c>
      <c r="K12" s="205">
        <f t="shared" si="0"/>
        <v>34</v>
      </c>
      <c r="L12" s="409">
        <v>11848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28">
        <v>8731</v>
      </c>
      <c r="I13" s="244">
        <v>38</v>
      </c>
      <c r="J13" s="82" t="s">
        <v>52</v>
      </c>
      <c r="K13" s="205">
        <f t="shared" si="0"/>
        <v>38</v>
      </c>
      <c r="L13" s="410">
        <v>8030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5">
        <v>8194</v>
      </c>
      <c r="I14" s="212">
        <v>16</v>
      </c>
      <c r="J14" s="81" t="s">
        <v>3</v>
      </c>
      <c r="K14" s="177" t="s">
        <v>9</v>
      </c>
      <c r="L14" s="411">
        <v>186666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5">
        <v>6403</v>
      </c>
      <c r="I15" s="134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5">
        <v>4426</v>
      </c>
      <c r="I16" s="134">
        <v>36</v>
      </c>
      <c r="J16" s="44" t="s">
        <v>5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5">
        <v>3766</v>
      </c>
      <c r="I17" s="134">
        <v>25</v>
      </c>
      <c r="J17" s="44" t="s">
        <v>42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13">
        <v>2367</v>
      </c>
      <c r="I18" s="134">
        <v>14</v>
      </c>
      <c r="J18" s="44" t="s">
        <v>32</v>
      </c>
      <c r="K18" s="1"/>
      <c r="L18" s="74" t="s">
        <v>95</v>
      </c>
      <c r="M18" t="s">
        <v>99</v>
      </c>
      <c r="N18" s="59" t="s">
        <v>122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60">
        <v>2349</v>
      </c>
      <c r="I19" s="134">
        <v>24</v>
      </c>
      <c r="J19" s="44" t="s">
        <v>41</v>
      </c>
      <c r="K19" s="205">
        <f>SUM(I4)</f>
        <v>3</v>
      </c>
      <c r="L19" s="44" t="s">
        <v>22</v>
      </c>
      <c r="M19" s="379">
        <v>16826</v>
      </c>
      <c r="N19" s="146">
        <f>SUM(H4)</f>
        <v>34933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6" t="s">
        <v>60</v>
      </c>
      <c r="B20" s="87" t="s">
        <v>77</v>
      </c>
      <c r="C20" s="87" t="s">
        <v>235</v>
      </c>
      <c r="D20" s="87" t="s">
        <v>175</v>
      </c>
      <c r="E20" s="87" t="s">
        <v>75</v>
      </c>
      <c r="F20" s="87" t="s">
        <v>74</v>
      </c>
      <c r="G20" s="88" t="s">
        <v>76</v>
      </c>
      <c r="H20" s="145">
        <v>2263</v>
      </c>
      <c r="I20" s="134">
        <v>9</v>
      </c>
      <c r="J20" s="44" t="s">
        <v>28</v>
      </c>
      <c r="K20" s="205">
        <f aca="true" t="shared" si="1" ref="K20:K28">SUM(I5)</f>
        <v>2</v>
      </c>
      <c r="L20" s="44" t="s">
        <v>6</v>
      </c>
      <c r="M20" s="380">
        <v>15543</v>
      </c>
      <c r="N20" s="146">
        <f aca="true" t="shared" si="2" ref="N20:N28">SUM(H5)</f>
        <v>27871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9">
        <v>1</v>
      </c>
      <c r="B21" s="44" t="s">
        <v>22</v>
      </c>
      <c r="C21" s="60">
        <f>SUM(H4)</f>
        <v>34933</v>
      </c>
      <c r="D21" s="9">
        <f>SUM(L4)</f>
        <v>20229</v>
      </c>
      <c r="E21" s="75">
        <f aca="true" t="shared" si="3" ref="E21:E30">SUM(N19/M19*100)</f>
        <v>207.61321763936763</v>
      </c>
      <c r="F21" s="75">
        <f aca="true" t="shared" si="4" ref="F21:F31">SUM(C21/D21*100)</f>
        <v>172.68772554253795</v>
      </c>
      <c r="G21" s="90"/>
      <c r="H21" s="61">
        <v>2258</v>
      </c>
      <c r="I21" s="134">
        <v>22</v>
      </c>
      <c r="J21" s="44" t="s">
        <v>39</v>
      </c>
      <c r="K21" s="205">
        <f t="shared" si="1"/>
        <v>31</v>
      </c>
      <c r="L21" s="44" t="s">
        <v>100</v>
      </c>
      <c r="M21" s="380">
        <v>30981</v>
      </c>
      <c r="N21" s="146">
        <f t="shared" si="2"/>
        <v>24438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9">
        <v>2</v>
      </c>
      <c r="B22" s="44" t="s">
        <v>6</v>
      </c>
      <c r="C22" s="60">
        <f aca="true" t="shared" si="5" ref="C22:C30">SUM(H5)</f>
        <v>27871</v>
      </c>
      <c r="D22" s="9">
        <f aca="true" t="shared" si="6" ref="D22:D30">SUM(L5)</f>
        <v>16520</v>
      </c>
      <c r="E22" s="75">
        <f t="shared" si="3"/>
        <v>179.31544746831372</v>
      </c>
      <c r="F22" s="75">
        <f t="shared" si="4"/>
        <v>168.71065375302663</v>
      </c>
      <c r="G22" s="90"/>
      <c r="H22" s="145">
        <v>1378</v>
      </c>
      <c r="I22" s="134">
        <v>39</v>
      </c>
      <c r="J22" s="44" t="s">
        <v>53</v>
      </c>
      <c r="K22" s="205">
        <f t="shared" si="1"/>
        <v>33</v>
      </c>
      <c r="L22" s="44" t="s">
        <v>0</v>
      </c>
      <c r="M22" s="380">
        <v>24240</v>
      </c>
      <c r="N22" s="146">
        <f t="shared" si="2"/>
        <v>18745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9">
        <v>3</v>
      </c>
      <c r="B23" s="44" t="s">
        <v>100</v>
      </c>
      <c r="C23" s="60">
        <f t="shared" si="5"/>
        <v>24438</v>
      </c>
      <c r="D23" s="9">
        <f t="shared" si="6"/>
        <v>25533</v>
      </c>
      <c r="E23" s="75">
        <f t="shared" si="3"/>
        <v>78.8806042413092</v>
      </c>
      <c r="F23" s="75">
        <f t="shared" si="4"/>
        <v>95.71143226412877</v>
      </c>
      <c r="G23" s="90"/>
      <c r="H23" s="145">
        <v>993</v>
      </c>
      <c r="I23" s="134">
        <v>12</v>
      </c>
      <c r="J23" s="44" t="s">
        <v>31</v>
      </c>
      <c r="K23" s="205">
        <f t="shared" si="1"/>
        <v>13</v>
      </c>
      <c r="L23" s="44" t="s">
        <v>7</v>
      </c>
      <c r="M23" s="380">
        <v>11751</v>
      </c>
      <c r="N23" s="146">
        <f t="shared" si="2"/>
        <v>14214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9">
        <v>4</v>
      </c>
      <c r="B24" s="44" t="s">
        <v>0</v>
      </c>
      <c r="C24" s="60">
        <f t="shared" si="5"/>
        <v>18745</v>
      </c>
      <c r="D24" s="9">
        <f t="shared" si="6"/>
        <v>26921</v>
      </c>
      <c r="E24" s="75">
        <f t="shared" si="3"/>
        <v>77.33085808580859</v>
      </c>
      <c r="F24" s="75">
        <f t="shared" si="4"/>
        <v>69.62965714497975</v>
      </c>
      <c r="G24" s="90"/>
      <c r="H24" s="145">
        <v>609</v>
      </c>
      <c r="I24" s="134">
        <v>19</v>
      </c>
      <c r="J24" s="44" t="s">
        <v>36</v>
      </c>
      <c r="K24" s="205">
        <f t="shared" si="1"/>
        <v>1</v>
      </c>
      <c r="L24" s="44" t="s">
        <v>4</v>
      </c>
      <c r="M24" s="380">
        <v>2302</v>
      </c>
      <c r="N24" s="146">
        <f t="shared" si="2"/>
        <v>14130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9">
        <v>5</v>
      </c>
      <c r="B25" s="44" t="s">
        <v>7</v>
      </c>
      <c r="C25" s="60">
        <f t="shared" si="5"/>
        <v>14214</v>
      </c>
      <c r="D25" s="9">
        <f t="shared" si="6"/>
        <v>15880</v>
      </c>
      <c r="E25" s="75">
        <f t="shared" si="3"/>
        <v>120.95991830482514</v>
      </c>
      <c r="F25" s="75">
        <f t="shared" si="4"/>
        <v>89.5088161209068</v>
      </c>
      <c r="G25" s="100"/>
      <c r="H25" s="145">
        <v>347</v>
      </c>
      <c r="I25" s="134">
        <v>32</v>
      </c>
      <c r="J25" s="44" t="s">
        <v>49</v>
      </c>
      <c r="K25" s="205">
        <f t="shared" si="1"/>
        <v>17</v>
      </c>
      <c r="L25" s="44" t="s">
        <v>34</v>
      </c>
      <c r="M25" s="380">
        <v>14598</v>
      </c>
      <c r="N25" s="146">
        <f t="shared" si="2"/>
        <v>12924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9">
        <v>6</v>
      </c>
      <c r="B26" s="44" t="s">
        <v>4</v>
      </c>
      <c r="C26" s="60">
        <f t="shared" si="5"/>
        <v>14130</v>
      </c>
      <c r="D26" s="9">
        <f t="shared" si="6"/>
        <v>839</v>
      </c>
      <c r="E26" s="75">
        <f t="shared" si="3"/>
        <v>613.8140747176369</v>
      </c>
      <c r="F26" s="75">
        <f t="shared" si="4"/>
        <v>1684.1477949940404</v>
      </c>
      <c r="G26" s="90"/>
      <c r="H26" s="145">
        <v>248</v>
      </c>
      <c r="I26" s="134">
        <v>18</v>
      </c>
      <c r="J26" s="44" t="s">
        <v>35</v>
      </c>
      <c r="K26" s="205">
        <f t="shared" si="1"/>
        <v>40</v>
      </c>
      <c r="L26" s="44" t="s">
        <v>2</v>
      </c>
      <c r="M26" s="380">
        <v>13885</v>
      </c>
      <c r="N26" s="146">
        <f t="shared" si="2"/>
        <v>10246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9">
        <v>7</v>
      </c>
      <c r="B27" s="44" t="s">
        <v>34</v>
      </c>
      <c r="C27" s="60">
        <f t="shared" si="5"/>
        <v>12924</v>
      </c>
      <c r="D27" s="9">
        <f t="shared" si="6"/>
        <v>8859</v>
      </c>
      <c r="E27" s="75">
        <f t="shared" si="3"/>
        <v>88.53267570900123</v>
      </c>
      <c r="F27" s="75">
        <f t="shared" si="4"/>
        <v>145.8855401286827</v>
      </c>
      <c r="G27" s="90"/>
      <c r="H27" s="61">
        <v>240</v>
      </c>
      <c r="I27" s="134">
        <v>10</v>
      </c>
      <c r="J27" s="44" t="s">
        <v>29</v>
      </c>
      <c r="K27" s="205">
        <f t="shared" si="1"/>
        <v>34</v>
      </c>
      <c r="L27" s="44" t="s">
        <v>1</v>
      </c>
      <c r="M27" s="380">
        <v>12048</v>
      </c>
      <c r="N27" s="146">
        <f t="shared" si="2"/>
        <v>9105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9">
        <v>8</v>
      </c>
      <c r="B28" s="44" t="s">
        <v>2</v>
      </c>
      <c r="C28" s="60">
        <f t="shared" si="5"/>
        <v>10246</v>
      </c>
      <c r="D28" s="9">
        <f t="shared" si="6"/>
        <v>13443</v>
      </c>
      <c r="E28" s="75">
        <f t="shared" si="3"/>
        <v>73.79186172128196</v>
      </c>
      <c r="F28" s="75">
        <f t="shared" si="4"/>
        <v>76.21810607751246</v>
      </c>
      <c r="G28" s="101"/>
      <c r="H28" s="145">
        <v>120</v>
      </c>
      <c r="I28" s="134">
        <v>11</v>
      </c>
      <c r="J28" s="44" t="s">
        <v>30</v>
      </c>
      <c r="K28" s="205">
        <f t="shared" si="1"/>
        <v>38</v>
      </c>
      <c r="L28" s="82" t="s">
        <v>52</v>
      </c>
      <c r="M28" s="380">
        <v>8579</v>
      </c>
      <c r="N28" s="146">
        <f t="shared" si="2"/>
        <v>8731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5">
      <c r="A29" s="89">
        <v>9</v>
      </c>
      <c r="B29" s="44" t="s">
        <v>1</v>
      </c>
      <c r="C29" s="60">
        <f t="shared" si="5"/>
        <v>9105</v>
      </c>
      <c r="D29" s="9">
        <f t="shared" si="6"/>
        <v>11848</v>
      </c>
      <c r="E29" s="75">
        <f t="shared" si="3"/>
        <v>75.57270916334662</v>
      </c>
      <c r="F29" s="75">
        <f t="shared" si="4"/>
        <v>76.84841323430115</v>
      </c>
      <c r="G29" s="100"/>
      <c r="H29" s="145">
        <v>118</v>
      </c>
      <c r="I29" s="134">
        <v>4</v>
      </c>
      <c r="J29" s="44" t="s">
        <v>23</v>
      </c>
      <c r="K29" s="1"/>
      <c r="L29" t="s">
        <v>96</v>
      </c>
      <c r="M29" s="388">
        <v>188159</v>
      </c>
      <c r="N29" s="387">
        <f>SUM(H44)</f>
        <v>211648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2">
        <v>10</v>
      </c>
      <c r="B30" s="82" t="s">
        <v>52</v>
      </c>
      <c r="C30" s="60">
        <f t="shared" si="5"/>
        <v>8731</v>
      </c>
      <c r="D30" s="9">
        <f t="shared" si="6"/>
        <v>8030</v>
      </c>
      <c r="E30" s="85">
        <f t="shared" si="3"/>
        <v>101.7717682713603</v>
      </c>
      <c r="F30" s="91">
        <f t="shared" si="4"/>
        <v>108.72976338729762</v>
      </c>
      <c r="G30" s="103"/>
      <c r="H30" s="145">
        <v>80</v>
      </c>
      <c r="I30" s="134">
        <v>20</v>
      </c>
      <c r="J30" s="116" t="s">
        <v>37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3"/>
      <c r="B31" s="94" t="s">
        <v>84</v>
      </c>
      <c r="C31" s="95">
        <f>SUM(H44)</f>
        <v>211648</v>
      </c>
      <c r="D31" s="95">
        <f>SUM(L14)</f>
        <v>186666</v>
      </c>
      <c r="E31" s="98">
        <f>SUM(N29/M29*100)</f>
        <v>112.4835910054794</v>
      </c>
      <c r="F31" s="91">
        <f t="shared" si="4"/>
        <v>113.38326208307888</v>
      </c>
      <c r="G31" s="99"/>
      <c r="H31" s="145">
        <v>56</v>
      </c>
      <c r="I31" s="134">
        <v>21</v>
      </c>
      <c r="J31" s="178" t="s">
        <v>38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6">
        <v>39</v>
      </c>
      <c r="I32" s="134">
        <v>15</v>
      </c>
      <c r="J32" s="178" t="s">
        <v>33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5">
        <v>38</v>
      </c>
      <c r="I33" s="134">
        <v>27</v>
      </c>
      <c r="J33" s="178" t="s">
        <v>44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5">
        <v>10</v>
      </c>
      <c r="I34" s="134">
        <v>37</v>
      </c>
      <c r="J34" s="178" t="s">
        <v>51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13">
        <v>5</v>
      </c>
      <c r="I35" s="134">
        <v>5</v>
      </c>
      <c r="J35" s="178" t="s">
        <v>24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146">
        <v>3</v>
      </c>
      <c r="I36" s="134">
        <v>23</v>
      </c>
      <c r="J36" s="178" t="s">
        <v>40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5">
        <v>1</v>
      </c>
      <c r="I37" s="134">
        <v>28</v>
      </c>
      <c r="J37" s="178" t="s">
        <v>45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5">
        <v>0</v>
      </c>
      <c r="I38" s="134">
        <v>6</v>
      </c>
      <c r="J38" s="178" t="s">
        <v>25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5">
        <v>0</v>
      </c>
      <c r="I39" s="134">
        <v>7</v>
      </c>
      <c r="J39" s="178" t="s">
        <v>26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5">
        <v>0</v>
      </c>
      <c r="I40" s="134">
        <v>8</v>
      </c>
      <c r="J40" s="178" t="s">
        <v>27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5">
        <v>0</v>
      </c>
      <c r="I41" s="134">
        <v>29</v>
      </c>
      <c r="J41" s="178" t="s">
        <v>81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5">
        <v>0</v>
      </c>
      <c r="I42" s="134">
        <v>30</v>
      </c>
      <c r="J42" s="17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5">
        <v>0</v>
      </c>
      <c r="I43" s="134">
        <v>35</v>
      </c>
      <c r="J43" s="81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209">
        <f>SUM(H4:H43)</f>
        <v>211648</v>
      </c>
      <c r="I44" s="134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8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7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8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227" t="s">
        <v>14</v>
      </c>
      <c r="I48" s="147"/>
      <c r="J48" s="1"/>
      <c r="K48" s="1"/>
      <c r="L48" s="1"/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55" t="s">
        <v>247</v>
      </c>
      <c r="I49" s="134"/>
      <c r="J49" s="11" t="s">
        <v>21</v>
      </c>
      <c r="K49" s="5"/>
      <c r="L49" s="382" t="s">
        <v>245</v>
      </c>
      <c r="M49" s="133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25571</v>
      </c>
      <c r="I50" s="134">
        <v>16</v>
      </c>
      <c r="J50" s="44" t="s">
        <v>3</v>
      </c>
      <c r="K50" s="210">
        <f>SUM(I50)</f>
        <v>16</v>
      </c>
      <c r="L50" s="383">
        <v>39783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61">
        <v>4239</v>
      </c>
      <c r="I51" s="134">
        <v>26</v>
      </c>
      <c r="J51" s="44" t="s">
        <v>43</v>
      </c>
      <c r="K51" s="210">
        <f aca="true" t="shared" si="7" ref="K51:K59">SUM(I51)</f>
        <v>26</v>
      </c>
      <c r="L51" s="383">
        <v>4614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45">
        <v>1630</v>
      </c>
      <c r="I52" s="134">
        <v>40</v>
      </c>
      <c r="J52" s="44" t="s">
        <v>2</v>
      </c>
      <c r="K52" s="210">
        <f t="shared" si="7"/>
        <v>40</v>
      </c>
      <c r="L52" s="383">
        <v>1547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6" t="s">
        <v>60</v>
      </c>
      <c r="B53" s="87" t="s">
        <v>77</v>
      </c>
      <c r="C53" s="87" t="s">
        <v>235</v>
      </c>
      <c r="D53" s="87" t="s">
        <v>175</v>
      </c>
      <c r="E53" s="87" t="s">
        <v>75</v>
      </c>
      <c r="F53" s="87" t="s">
        <v>74</v>
      </c>
      <c r="G53" s="88" t="s">
        <v>76</v>
      </c>
      <c r="H53" s="61">
        <v>1506</v>
      </c>
      <c r="I53" s="134">
        <v>36</v>
      </c>
      <c r="J53" s="44" t="s">
        <v>5</v>
      </c>
      <c r="K53" s="210">
        <f t="shared" si="7"/>
        <v>36</v>
      </c>
      <c r="L53" s="383">
        <v>1552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9">
        <v>1</v>
      </c>
      <c r="B54" s="44" t="s">
        <v>3</v>
      </c>
      <c r="C54" s="60">
        <f>SUM(H50)</f>
        <v>25571</v>
      </c>
      <c r="D54" s="161">
        <f>SUM(L50)</f>
        <v>39783</v>
      </c>
      <c r="E54" s="75">
        <f aca="true" t="shared" si="8" ref="E54:E63">SUM(N67/M67*100)</f>
        <v>83.97149612504926</v>
      </c>
      <c r="F54" s="75">
        <f aca="true" t="shared" si="9" ref="F54:F61">SUM(C54/D54*100)</f>
        <v>64.27619837619083</v>
      </c>
      <c r="G54" s="90"/>
      <c r="H54" s="61">
        <v>1391</v>
      </c>
      <c r="I54" s="134">
        <v>25</v>
      </c>
      <c r="J54" s="44" t="s">
        <v>42</v>
      </c>
      <c r="K54" s="210">
        <f t="shared" si="7"/>
        <v>25</v>
      </c>
      <c r="L54" s="383">
        <v>1168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9">
        <v>2</v>
      </c>
      <c r="B55" s="44" t="s">
        <v>43</v>
      </c>
      <c r="C55" s="60">
        <f aca="true" t="shared" si="10" ref="C55:C63">SUM(H51)</f>
        <v>4239</v>
      </c>
      <c r="D55" s="161">
        <f aca="true" t="shared" si="11" ref="D55:D63">SUM(L51)</f>
        <v>4614</v>
      </c>
      <c r="E55" s="75">
        <f t="shared" si="8"/>
        <v>110.24707412223667</v>
      </c>
      <c r="F55" s="75">
        <f t="shared" si="9"/>
        <v>91.87256176853056</v>
      </c>
      <c r="G55" s="90"/>
      <c r="H55" s="145">
        <v>1139</v>
      </c>
      <c r="I55" s="134">
        <v>38</v>
      </c>
      <c r="J55" s="44" t="s">
        <v>52</v>
      </c>
      <c r="K55" s="210">
        <f t="shared" si="7"/>
        <v>38</v>
      </c>
      <c r="L55" s="383">
        <v>1274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9">
        <v>3</v>
      </c>
      <c r="B56" s="44" t="s">
        <v>2</v>
      </c>
      <c r="C56" s="60">
        <f t="shared" si="10"/>
        <v>1630</v>
      </c>
      <c r="D56" s="161">
        <f t="shared" si="11"/>
        <v>1547</v>
      </c>
      <c r="E56" s="75">
        <f t="shared" si="8"/>
        <v>73.29136690647482</v>
      </c>
      <c r="F56" s="75">
        <f t="shared" si="9"/>
        <v>105.36522301228185</v>
      </c>
      <c r="G56" s="90"/>
      <c r="H56" s="145">
        <v>1030</v>
      </c>
      <c r="I56" s="134">
        <v>33</v>
      </c>
      <c r="J56" s="44" t="s">
        <v>0</v>
      </c>
      <c r="K56" s="210">
        <f t="shared" si="7"/>
        <v>33</v>
      </c>
      <c r="L56" s="383">
        <v>238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9">
        <v>4</v>
      </c>
      <c r="B57" s="44" t="s">
        <v>5</v>
      </c>
      <c r="C57" s="60">
        <f t="shared" si="10"/>
        <v>1506</v>
      </c>
      <c r="D57" s="161">
        <f t="shared" si="11"/>
        <v>1552</v>
      </c>
      <c r="E57" s="75">
        <f t="shared" si="8"/>
        <v>68.05241753276096</v>
      </c>
      <c r="F57" s="75">
        <f t="shared" si="9"/>
        <v>97.0360824742268</v>
      </c>
      <c r="G57" s="90"/>
      <c r="H57" s="61">
        <v>751</v>
      </c>
      <c r="I57" s="134">
        <v>34</v>
      </c>
      <c r="J57" s="44" t="s">
        <v>1</v>
      </c>
      <c r="K57" s="210">
        <f t="shared" si="7"/>
        <v>34</v>
      </c>
      <c r="L57" s="383">
        <v>1030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9">
        <v>5</v>
      </c>
      <c r="B58" s="44" t="s">
        <v>42</v>
      </c>
      <c r="C58" s="60">
        <f t="shared" si="10"/>
        <v>1391</v>
      </c>
      <c r="D58" s="161">
        <f t="shared" si="11"/>
        <v>1168</v>
      </c>
      <c r="E58" s="75">
        <f t="shared" si="8"/>
        <v>83.2934131736527</v>
      </c>
      <c r="F58" s="75">
        <f t="shared" si="9"/>
        <v>119.09246575342465</v>
      </c>
      <c r="G58" s="100"/>
      <c r="H58" s="145">
        <v>412</v>
      </c>
      <c r="I58" s="134">
        <v>24</v>
      </c>
      <c r="J58" s="44" t="s">
        <v>41</v>
      </c>
      <c r="K58" s="210">
        <f t="shared" si="7"/>
        <v>24</v>
      </c>
      <c r="L58" s="383">
        <v>729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9">
        <v>6</v>
      </c>
      <c r="B59" s="44" t="s">
        <v>52</v>
      </c>
      <c r="C59" s="60">
        <f t="shared" si="10"/>
        <v>1139</v>
      </c>
      <c r="D59" s="161">
        <f t="shared" si="11"/>
        <v>1274</v>
      </c>
      <c r="E59" s="75">
        <f t="shared" si="8"/>
        <v>67.15801886792453</v>
      </c>
      <c r="F59" s="75">
        <f t="shared" si="9"/>
        <v>89.40345368916797</v>
      </c>
      <c r="G59" s="90"/>
      <c r="H59" s="372">
        <v>323</v>
      </c>
      <c r="I59" s="244">
        <v>19</v>
      </c>
      <c r="J59" s="82" t="s">
        <v>36</v>
      </c>
      <c r="K59" s="416">
        <f t="shared" si="7"/>
        <v>19</v>
      </c>
      <c r="L59" s="384">
        <v>691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9">
        <v>7</v>
      </c>
      <c r="B60" s="44" t="s">
        <v>0</v>
      </c>
      <c r="C60" s="60">
        <f t="shared" si="10"/>
        <v>1030</v>
      </c>
      <c r="D60" s="161">
        <f t="shared" si="11"/>
        <v>238</v>
      </c>
      <c r="E60" s="75">
        <f t="shared" si="8"/>
        <v>169.96699669966998</v>
      </c>
      <c r="F60" s="75">
        <f t="shared" si="9"/>
        <v>432.77310924369743</v>
      </c>
      <c r="G60" s="90"/>
      <c r="H60" s="61">
        <v>245</v>
      </c>
      <c r="I60" s="212">
        <v>31</v>
      </c>
      <c r="J60" s="81" t="s">
        <v>48</v>
      </c>
      <c r="K60" s="417" t="s">
        <v>9</v>
      </c>
      <c r="L60" s="418">
        <v>54725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9">
        <v>8</v>
      </c>
      <c r="B61" s="44" t="s">
        <v>1</v>
      </c>
      <c r="C61" s="60">
        <f t="shared" si="10"/>
        <v>751</v>
      </c>
      <c r="D61" s="161">
        <f t="shared" si="11"/>
        <v>1030</v>
      </c>
      <c r="E61" s="75">
        <f t="shared" si="8"/>
        <v>55.836431226765804</v>
      </c>
      <c r="F61" s="75">
        <f t="shared" si="9"/>
        <v>72.91262135922331</v>
      </c>
      <c r="G61" s="101"/>
      <c r="H61" s="145">
        <v>237</v>
      </c>
      <c r="I61" s="134">
        <v>14</v>
      </c>
      <c r="J61" s="44" t="s">
        <v>32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9">
        <v>9</v>
      </c>
      <c r="B62" s="44" t="s">
        <v>41</v>
      </c>
      <c r="C62" s="60">
        <f t="shared" si="10"/>
        <v>412</v>
      </c>
      <c r="D62" s="161">
        <f t="shared" si="11"/>
        <v>729</v>
      </c>
      <c r="E62" s="75">
        <f t="shared" si="8"/>
        <v>93.21266968325791</v>
      </c>
      <c r="F62" s="75">
        <f>SUM(C62/D62*100)</f>
        <v>56.51577503429356</v>
      </c>
      <c r="G62" s="100"/>
      <c r="H62" s="61">
        <v>154</v>
      </c>
      <c r="I62" s="134">
        <v>15</v>
      </c>
      <c r="J62" s="44" t="s">
        <v>33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2">
        <v>10</v>
      </c>
      <c r="B63" s="82" t="s">
        <v>36</v>
      </c>
      <c r="C63" s="60">
        <f t="shared" si="10"/>
        <v>323</v>
      </c>
      <c r="D63" s="161">
        <f t="shared" si="11"/>
        <v>691</v>
      </c>
      <c r="E63" s="85">
        <f t="shared" si="8"/>
        <v>45.49295774647887</v>
      </c>
      <c r="F63" s="85">
        <f>SUM(C63/D63*100)</f>
        <v>46.7438494934877</v>
      </c>
      <c r="G63" s="103"/>
      <c r="H63" s="61">
        <v>148</v>
      </c>
      <c r="I63" s="134">
        <v>1</v>
      </c>
      <c r="J63" s="44" t="s">
        <v>4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3"/>
      <c r="B64" s="94" t="s">
        <v>85</v>
      </c>
      <c r="C64" s="95">
        <f>SUM(H90)</f>
        <v>39248</v>
      </c>
      <c r="D64" s="95">
        <f>SUM(L60)</f>
        <v>54725</v>
      </c>
      <c r="E64" s="98">
        <f>SUM(N77/M77*100)</f>
        <v>83.84174997863796</v>
      </c>
      <c r="F64" s="98">
        <f>SUM(C64/D64*100)</f>
        <v>71.71859296482413</v>
      </c>
      <c r="G64" s="99"/>
      <c r="H64" s="62">
        <v>107</v>
      </c>
      <c r="I64" s="134">
        <v>13</v>
      </c>
      <c r="J64" s="44" t="s">
        <v>7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102</v>
      </c>
      <c r="I65" s="134">
        <v>37</v>
      </c>
      <c r="J65" s="44" t="s">
        <v>51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61">
        <v>101</v>
      </c>
      <c r="I66" s="134">
        <v>12</v>
      </c>
      <c r="J66" s="44" t="s">
        <v>31</v>
      </c>
      <c r="K66" s="1"/>
      <c r="L66" s="74" t="s">
        <v>14</v>
      </c>
      <c r="M66" s="184" t="s">
        <v>111</v>
      </c>
      <c r="N66" s="59" t="s">
        <v>122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61">
        <v>94</v>
      </c>
      <c r="I67" s="134">
        <v>9</v>
      </c>
      <c r="J67" s="44" t="s">
        <v>28</v>
      </c>
      <c r="K67" s="5">
        <f>SUM(I50)</f>
        <v>16</v>
      </c>
      <c r="L67" s="44" t="s">
        <v>3</v>
      </c>
      <c r="M67" s="412">
        <v>30452</v>
      </c>
      <c r="N67" s="146">
        <f>SUM(H50)</f>
        <v>25571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145">
        <v>67</v>
      </c>
      <c r="I68" s="134">
        <v>17</v>
      </c>
      <c r="J68" s="44" t="s">
        <v>34</v>
      </c>
      <c r="K68" s="5">
        <f aca="true" t="shared" si="12" ref="K68:K76">SUM(I51)</f>
        <v>26</v>
      </c>
      <c r="L68" s="44" t="s">
        <v>43</v>
      </c>
      <c r="M68" s="413">
        <v>3845</v>
      </c>
      <c r="N68" s="146">
        <f aca="true" t="shared" si="13" ref="N68:N76">SUM(H51)</f>
        <v>4239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1</v>
      </c>
      <c r="I69" s="134">
        <v>23</v>
      </c>
      <c r="J69" s="44" t="s">
        <v>40</v>
      </c>
      <c r="K69" s="5">
        <f t="shared" si="12"/>
        <v>40</v>
      </c>
      <c r="L69" s="44" t="s">
        <v>2</v>
      </c>
      <c r="M69" s="413">
        <v>2224</v>
      </c>
      <c r="N69" s="146">
        <f t="shared" si="13"/>
        <v>1630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4">
        <v>2</v>
      </c>
      <c r="J70" s="44" t="s">
        <v>6</v>
      </c>
      <c r="K70" s="5">
        <f t="shared" si="12"/>
        <v>36</v>
      </c>
      <c r="L70" s="44" t="s">
        <v>5</v>
      </c>
      <c r="M70" s="413">
        <v>2213</v>
      </c>
      <c r="N70" s="146">
        <f t="shared" si="13"/>
        <v>1506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4">
        <v>3</v>
      </c>
      <c r="J71" s="44" t="s">
        <v>22</v>
      </c>
      <c r="K71" s="5">
        <f t="shared" si="12"/>
        <v>25</v>
      </c>
      <c r="L71" s="44" t="s">
        <v>42</v>
      </c>
      <c r="M71" s="413">
        <v>1670</v>
      </c>
      <c r="N71" s="146">
        <f t="shared" si="13"/>
        <v>1391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4">
        <v>4</v>
      </c>
      <c r="J72" s="44" t="s">
        <v>23</v>
      </c>
      <c r="K72" s="5">
        <f t="shared" si="12"/>
        <v>38</v>
      </c>
      <c r="L72" s="44" t="s">
        <v>52</v>
      </c>
      <c r="M72" s="413">
        <v>1696</v>
      </c>
      <c r="N72" s="146">
        <f t="shared" si="13"/>
        <v>1139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61">
        <v>0</v>
      </c>
      <c r="I73" s="134">
        <v>5</v>
      </c>
      <c r="J73" s="44" t="s">
        <v>24</v>
      </c>
      <c r="K73" s="5">
        <f t="shared" si="12"/>
        <v>33</v>
      </c>
      <c r="L73" s="44" t="s">
        <v>0</v>
      </c>
      <c r="M73" s="413">
        <v>606</v>
      </c>
      <c r="N73" s="146">
        <f t="shared" si="13"/>
        <v>1030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145">
        <v>0</v>
      </c>
      <c r="I74" s="134">
        <v>6</v>
      </c>
      <c r="J74" s="44" t="s">
        <v>25</v>
      </c>
      <c r="K74" s="5">
        <f t="shared" si="12"/>
        <v>34</v>
      </c>
      <c r="L74" s="44" t="s">
        <v>1</v>
      </c>
      <c r="M74" s="413">
        <v>1345</v>
      </c>
      <c r="N74" s="146">
        <f t="shared" si="13"/>
        <v>751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4">
        <v>7</v>
      </c>
      <c r="J75" s="44" t="s">
        <v>26</v>
      </c>
      <c r="K75" s="5">
        <f t="shared" si="12"/>
        <v>24</v>
      </c>
      <c r="L75" s="44" t="s">
        <v>41</v>
      </c>
      <c r="M75" s="413">
        <v>442</v>
      </c>
      <c r="N75" s="146">
        <f t="shared" si="13"/>
        <v>412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4">
        <v>8</v>
      </c>
      <c r="J76" s="44" t="s">
        <v>27</v>
      </c>
      <c r="K76" s="18">
        <f t="shared" si="12"/>
        <v>19</v>
      </c>
      <c r="L76" s="82" t="s">
        <v>36</v>
      </c>
      <c r="M76" s="414">
        <v>710</v>
      </c>
      <c r="N76" s="399">
        <f t="shared" si="13"/>
        <v>323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61">
        <v>0</v>
      </c>
      <c r="I77" s="134">
        <v>10</v>
      </c>
      <c r="J77" s="44" t="s">
        <v>29</v>
      </c>
      <c r="K77" s="5"/>
      <c r="L77" s="198" t="s">
        <v>96</v>
      </c>
      <c r="M77" s="419">
        <v>46812</v>
      </c>
      <c r="N77" s="415">
        <f>SUM(H90)</f>
        <v>39248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60">
        <v>0</v>
      </c>
      <c r="I78" s="134">
        <v>11</v>
      </c>
      <c r="J78" s="44" t="s">
        <v>30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145">
        <v>0</v>
      </c>
      <c r="I79" s="134">
        <v>18</v>
      </c>
      <c r="J79" s="44" t="s">
        <v>35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4">
        <v>20</v>
      </c>
      <c r="J80" s="44" t="s">
        <v>37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4">
        <v>21</v>
      </c>
      <c r="J81" s="44" t="s">
        <v>116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4">
        <v>22</v>
      </c>
      <c r="J82" s="44" t="s">
        <v>39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145">
        <v>0</v>
      </c>
      <c r="I83" s="134">
        <v>27</v>
      </c>
      <c r="J83" s="44" t="s">
        <v>44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4">
        <v>28</v>
      </c>
      <c r="J84" s="44" t="s">
        <v>45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61">
        <v>0</v>
      </c>
      <c r="I85" s="134">
        <v>29</v>
      </c>
      <c r="J85" s="44" t="s">
        <v>81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4">
        <v>30</v>
      </c>
      <c r="J86" s="44" t="s">
        <v>47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145">
        <v>0</v>
      </c>
      <c r="I87" s="134">
        <v>32</v>
      </c>
      <c r="J87" s="44" t="s">
        <v>49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145">
        <v>0</v>
      </c>
      <c r="I88" s="134">
        <v>35</v>
      </c>
      <c r="J88" s="44" t="s">
        <v>50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145">
        <v>0</v>
      </c>
      <c r="I89" s="134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207">
        <f>SUM(H50:H89)</f>
        <v>39248</v>
      </c>
      <c r="I90" s="134"/>
      <c r="J90" s="5" t="s">
        <v>72</v>
      </c>
      <c r="Q90" s="1"/>
      <c r="R90" s="18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8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8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8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8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8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9:30" ht="13.5" customHeight="1">
      <c r="I1" t="s">
        <v>73</v>
      </c>
      <c r="J1" s="64"/>
      <c r="K1" s="1"/>
      <c r="L1" s="65"/>
      <c r="N1" s="65"/>
      <c r="O1" s="66"/>
      <c r="Q1" s="1"/>
      <c r="R1" s="17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186" t="s">
        <v>112</v>
      </c>
      <c r="J2" s="1"/>
      <c r="K2" s="70"/>
      <c r="L2" s="33"/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247</v>
      </c>
      <c r="I3" s="5"/>
      <c r="J3" s="11" t="s">
        <v>21</v>
      </c>
      <c r="K3" s="132"/>
      <c r="L3" s="156" t="s">
        <v>248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6">
        <v>39188</v>
      </c>
      <c r="I4" s="134">
        <v>33</v>
      </c>
      <c r="J4" s="135" t="s">
        <v>0</v>
      </c>
      <c r="K4" s="211">
        <f>SUM(I4)</f>
        <v>33</v>
      </c>
      <c r="L4" s="383">
        <v>18030</v>
      </c>
      <c r="M4" s="158"/>
      <c r="N4" s="153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5">
        <v>13754</v>
      </c>
      <c r="I5" s="134">
        <v>34</v>
      </c>
      <c r="J5" s="135" t="s">
        <v>1</v>
      </c>
      <c r="K5" s="211">
        <f aca="true" t="shared" si="0" ref="K5:K13">SUM(I5)</f>
        <v>34</v>
      </c>
      <c r="L5" s="420">
        <v>17087</v>
      </c>
      <c r="M5" s="158"/>
      <c r="N5" s="153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5">
        <v>11156</v>
      </c>
      <c r="I6" s="134">
        <v>40</v>
      </c>
      <c r="J6" s="135" t="s">
        <v>2</v>
      </c>
      <c r="K6" s="211">
        <f t="shared" si="0"/>
        <v>40</v>
      </c>
      <c r="L6" s="420">
        <v>10967</v>
      </c>
      <c r="M6" s="158"/>
      <c r="N6" s="153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5">
        <v>6984</v>
      </c>
      <c r="I7" s="134">
        <v>25</v>
      </c>
      <c r="J7" s="135" t="s">
        <v>42</v>
      </c>
      <c r="K7" s="211">
        <f t="shared" si="0"/>
        <v>25</v>
      </c>
      <c r="L7" s="420">
        <v>10277</v>
      </c>
      <c r="M7" s="158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5">
        <v>6809</v>
      </c>
      <c r="I8" s="134">
        <v>13</v>
      </c>
      <c r="J8" s="135" t="s">
        <v>7</v>
      </c>
      <c r="K8" s="211">
        <f t="shared" si="0"/>
        <v>13</v>
      </c>
      <c r="L8" s="420">
        <v>4809</v>
      </c>
      <c r="M8" s="158"/>
      <c r="N8" s="153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5">
        <v>5442</v>
      </c>
      <c r="I9" s="134">
        <v>24</v>
      </c>
      <c r="J9" s="135" t="s">
        <v>41</v>
      </c>
      <c r="K9" s="211">
        <f t="shared" si="0"/>
        <v>24</v>
      </c>
      <c r="L9" s="420">
        <v>7437</v>
      </c>
      <c r="M9" s="158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5">
        <v>2476</v>
      </c>
      <c r="I10" s="134">
        <v>14</v>
      </c>
      <c r="J10" s="135" t="s">
        <v>32</v>
      </c>
      <c r="K10" s="211">
        <f t="shared" si="0"/>
        <v>14</v>
      </c>
      <c r="L10" s="420">
        <v>3592</v>
      </c>
      <c r="M10" s="158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5">
        <v>2149</v>
      </c>
      <c r="I11" s="134">
        <v>22</v>
      </c>
      <c r="J11" s="135" t="s">
        <v>39</v>
      </c>
      <c r="K11" s="211">
        <f t="shared" si="0"/>
        <v>22</v>
      </c>
      <c r="L11" s="420">
        <v>2269</v>
      </c>
      <c r="M11" s="158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5">
        <v>1740</v>
      </c>
      <c r="I12" s="134">
        <v>26</v>
      </c>
      <c r="J12" s="135" t="s">
        <v>43</v>
      </c>
      <c r="K12" s="211">
        <f t="shared" si="0"/>
        <v>26</v>
      </c>
      <c r="L12" s="420">
        <v>1902</v>
      </c>
      <c r="M12" s="158"/>
      <c r="O12" s="1"/>
      <c r="Q12" s="1"/>
      <c r="R12" s="66"/>
      <c r="S12" s="33"/>
      <c r="T12" s="33"/>
      <c r="U12" s="148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28">
        <v>1270</v>
      </c>
      <c r="I13" s="244">
        <v>9</v>
      </c>
      <c r="J13" s="253" t="s">
        <v>28</v>
      </c>
      <c r="K13" s="211">
        <f t="shared" si="0"/>
        <v>9</v>
      </c>
      <c r="L13" s="421">
        <v>964</v>
      </c>
      <c r="M13" s="159"/>
      <c r="N13" s="160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>
      <c r="H14" s="145">
        <v>985</v>
      </c>
      <c r="I14" s="212">
        <v>12</v>
      </c>
      <c r="J14" s="254" t="s">
        <v>31</v>
      </c>
      <c r="K14" s="70" t="s">
        <v>9</v>
      </c>
      <c r="L14" s="422">
        <v>86663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5">
        <v>982</v>
      </c>
      <c r="I15" s="134">
        <v>17</v>
      </c>
      <c r="J15" s="135" t="s">
        <v>34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5">
        <v>848</v>
      </c>
      <c r="I16" s="134">
        <v>31</v>
      </c>
      <c r="J16" s="135" t="s">
        <v>48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5">
        <v>719</v>
      </c>
      <c r="I17" s="134">
        <v>21</v>
      </c>
      <c r="J17" s="135" t="s">
        <v>38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13">
        <v>653</v>
      </c>
      <c r="I18" s="134">
        <v>36</v>
      </c>
      <c r="J18" s="135" t="s">
        <v>5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6">
        <v>650</v>
      </c>
      <c r="I19" s="134">
        <v>38</v>
      </c>
      <c r="J19" s="135" t="s">
        <v>52</v>
      </c>
      <c r="K19" s="1"/>
      <c r="L19" s="74" t="s">
        <v>112</v>
      </c>
      <c r="M19" s="152" t="s">
        <v>99</v>
      </c>
      <c r="N19" s="59" t="s">
        <v>122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5">
        <v>363</v>
      </c>
      <c r="I20" s="134">
        <v>39</v>
      </c>
      <c r="J20" s="135" t="s">
        <v>53</v>
      </c>
      <c r="K20" s="211">
        <f>SUM(I4)</f>
        <v>33</v>
      </c>
      <c r="L20" s="135" t="s">
        <v>0</v>
      </c>
      <c r="M20" s="376">
        <v>49571</v>
      </c>
      <c r="N20" s="146">
        <f>SUM(H4)</f>
        <v>39188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6" t="s">
        <v>60</v>
      </c>
      <c r="B21" s="87" t="s">
        <v>77</v>
      </c>
      <c r="C21" s="87" t="s">
        <v>235</v>
      </c>
      <c r="D21" s="87" t="s">
        <v>175</v>
      </c>
      <c r="E21" s="87" t="s">
        <v>75</v>
      </c>
      <c r="F21" s="87" t="s">
        <v>74</v>
      </c>
      <c r="G21" s="88" t="s">
        <v>76</v>
      </c>
      <c r="H21" s="145">
        <v>324</v>
      </c>
      <c r="I21" s="134">
        <v>6</v>
      </c>
      <c r="J21" s="135" t="s">
        <v>25</v>
      </c>
      <c r="K21" s="211">
        <f aca="true" t="shared" si="1" ref="K21:K29">SUM(I5)</f>
        <v>34</v>
      </c>
      <c r="L21" s="135" t="s">
        <v>1</v>
      </c>
      <c r="M21" s="377">
        <v>20486</v>
      </c>
      <c r="N21" s="146">
        <f aca="true" t="shared" si="2" ref="N21:N29">SUM(H5)</f>
        <v>13754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9">
        <v>1</v>
      </c>
      <c r="B22" s="355" t="s">
        <v>0</v>
      </c>
      <c r="C22" s="60">
        <f>SUM(H4)</f>
        <v>39188</v>
      </c>
      <c r="D22" s="161">
        <f>SUM(L4)</f>
        <v>18030</v>
      </c>
      <c r="E22" s="83">
        <f aca="true" t="shared" si="3" ref="E22:E31">SUM(N20/M20*100)</f>
        <v>79.0542857719231</v>
      </c>
      <c r="F22" s="75">
        <f aca="true" t="shared" si="4" ref="F22:F32">SUM(C22/D22*100)</f>
        <v>217.34886300610094</v>
      </c>
      <c r="G22" s="90"/>
      <c r="H22" s="145">
        <v>263</v>
      </c>
      <c r="I22" s="134">
        <v>15</v>
      </c>
      <c r="J22" s="135" t="s">
        <v>33</v>
      </c>
      <c r="K22" s="211">
        <f t="shared" si="1"/>
        <v>40</v>
      </c>
      <c r="L22" s="135" t="s">
        <v>2</v>
      </c>
      <c r="M22" s="377">
        <v>9186</v>
      </c>
      <c r="N22" s="146">
        <f t="shared" si="2"/>
        <v>11156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9">
        <v>2</v>
      </c>
      <c r="B23" s="355" t="s">
        <v>1</v>
      </c>
      <c r="C23" s="60">
        <f aca="true" t="shared" si="5" ref="C23:C31">SUM(H5)</f>
        <v>13754</v>
      </c>
      <c r="D23" s="161">
        <f aca="true" t="shared" si="6" ref="D23:D31">SUM(L5)</f>
        <v>17087</v>
      </c>
      <c r="E23" s="83">
        <f t="shared" si="3"/>
        <v>67.13853363272479</v>
      </c>
      <c r="F23" s="75">
        <f t="shared" si="4"/>
        <v>80.49394276350442</v>
      </c>
      <c r="G23" s="90"/>
      <c r="H23" s="145">
        <v>182</v>
      </c>
      <c r="I23" s="134">
        <v>18</v>
      </c>
      <c r="J23" s="135" t="s">
        <v>35</v>
      </c>
      <c r="K23" s="211">
        <f t="shared" si="1"/>
        <v>25</v>
      </c>
      <c r="L23" s="135" t="s">
        <v>42</v>
      </c>
      <c r="M23" s="377">
        <v>8405</v>
      </c>
      <c r="N23" s="146">
        <f t="shared" si="2"/>
        <v>6984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9">
        <v>3</v>
      </c>
      <c r="B24" s="355" t="s">
        <v>2</v>
      </c>
      <c r="C24" s="60">
        <f t="shared" si="5"/>
        <v>11156</v>
      </c>
      <c r="D24" s="161">
        <f t="shared" si="6"/>
        <v>10967</v>
      </c>
      <c r="E24" s="83">
        <f t="shared" si="3"/>
        <v>121.44567820596559</v>
      </c>
      <c r="F24" s="75">
        <f t="shared" si="4"/>
        <v>101.72335187380324</v>
      </c>
      <c r="G24" s="90"/>
      <c r="H24" s="145">
        <v>169</v>
      </c>
      <c r="I24" s="134">
        <v>32</v>
      </c>
      <c r="J24" s="135" t="s">
        <v>49</v>
      </c>
      <c r="K24" s="211">
        <f t="shared" si="1"/>
        <v>13</v>
      </c>
      <c r="L24" s="135" t="s">
        <v>7</v>
      </c>
      <c r="M24" s="377">
        <v>5473</v>
      </c>
      <c r="N24" s="146">
        <f t="shared" si="2"/>
        <v>6809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9">
        <v>4</v>
      </c>
      <c r="B25" s="355" t="s">
        <v>42</v>
      </c>
      <c r="C25" s="60">
        <f t="shared" si="5"/>
        <v>6984</v>
      </c>
      <c r="D25" s="161">
        <f t="shared" si="6"/>
        <v>10277</v>
      </c>
      <c r="E25" s="83">
        <f t="shared" si="3"/>
        <v>83.09339678762642</v>
      </c>
      <c r="F25" s="75">
        <f t="shared" si="4"/>
        <v>67.95757516785054</v>
      </c>
      <c r="G25" s="90"/>
      <c r="H25" s="145">
        <v>153</v>
      </c>
      <c r="I25" s="134">
        <v>1</v>
      </c>
      <c r="J25" s="135" t="s">
        <v>4</v>
      </c>
      <c r="K25" s="211">
        <f t="shared" si="1"/>
        <v>24</v>
      </c>
      <c r="L25" s="135" t="s">
        <v>41</v>
      </c>
      <c r="M25" s="377">
        <v>7815</v>
      </c>
      <c r="N25" s="146">
        <f t="shared" si="2"/>
        <v>5442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9">
        <v>5</v>
      </c>
      <c r="B26" s="355" t="s">
        <v>7</v>
      </c>
      <c r="C26" s="60">
        <f t="shared" si="5"/>
        <v>6809</v>
      </c>
      <c r="D26" s="161">
        <f t="shared" si="6"/>
        <v>4809</v>
      </c>
      <c r="E26" s="83">
        <f t="shared" si="3"/>
        <v>124.41074365064864</v>
      </c>
      <c r="F26" s="75">
        <f t="shared" si="4"/>
        <v>141.5886878768975</v>
      </c>
      <c r="G26" s="100"/>
      <c r="H26" s="145">
        <v>145</v>
      </c>
      <c r="I26" s="134">
        <v>11</v>
      </c>
      <c r="J26" s="135" t="s">
        <v>30</v>
      </c>
      <c r="K26" s="211">
        <f t="shared" si="1"/>
        <v>14</v>
      </c>
      <c r="L26" s="135" t="s">
        <v>32</v>
      </c>
      <c r="M26" s="377">
        <v>3281</v>
      </c>
      <c r="N26" s="146">
        <f t="shared" si="2"/>
        <v>2476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9">
        <v>6</v>
      </c>
      <c r="B27" s="355" t="s">
        <v>41</v>
      </c>
      <c r="C27" s="60">
        <f t="shared" si="5"/>
        <v>5442</v>
      </c>
      <c r="D27" s="161">
        <f t="shared" si="6"/>
        <v>7437</v>
      </c>
      <c r="E27" s="83">
        <f t="shared" si="3"/>
        <v>69.63531669865644</v>
      </c>
      <c r="F27" s="75">
        <f t="shared" si="4"/>
        <v>73.17466720451795</v>
      </c>
      <c r="G27" s="104"/>
      <c r="H27" s="145">
        <v>111</v>
      </c>
      <c r="I27" s="134">
        <v>29</v>
      </c>
      <c r="J27" s="135" t="s">
        <v>80</v>
      </c>
      <c r="K27" s="211">
        <f t="shared" si="1"/>
        <v>22</v>
      </c>
      <c r="L27" s="135" t="s">
        <v>39</v>
      </c>
      <c r="M27" s="377">
        <v>1437</v>
      </c>
      <c r="N27" s="146">
        <f t="shared" si="2"/>
        <v>2149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9">
        <v>7</v>
      </c>
      <c r="B28" s="355" t="s">
        <v>32</v>
      </c>
      <c r="C28" s="60">
        <f t="shared" si="5"/>
        <v>2476</v>
      </c>
      <c r="D28" s="161">
        <f t="shared" si="6"/>
        <v>3592</v>
      </c>
      <c r="E28" s="83">
        <f t="shared" si="3"/>
        <v>75.46479731789088</v>
      </c>
      <c r="F28" s="75">
        <f t="shared" si="4"/>
        <v>68.93095768374164</v>
      </c>
      <c r="G28" s="90"/>
      <c r="H28" s="145">
        <v>51</v>
      </c>
      <c r="I28" s="134">
        <v>16</v>
      </c>
      <c r="J28" s="135" t="s">
        <v>3</v>
      </c>
      <c r="K28" s="211">
        <f t="shared" si="1"/>
        <v>26</v>
      </c>
      <c r="L28" s="135" t="s">
        <v>43</v>
      </c>
      <c r="M28" s="377">
        <v>1850</v>
      </c>
      <c r="N28" s="146">
        <f t="shared" si="2"/>
        <v>1740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9">
        <v>8</v>
      </c>
      <c r="B29" s="355" t="s">
        <v>39</v>
      </c>
      <c r="C29" s="60">
        <f t="shared" si="5"/>
        <v>2149</v>
      </c>
      <c r="D29" s="161">
        <f t="shared" si="6"/>
        <v>2269</v>
      </c>
      <c r="E29" s="83">
        <f t="shared" si="3"/>
        <v>149.54766875434936</v>
      </c>
      <c r="F29" s="75">
        <f t="shared" si="4"/>
        <v>94.71132657558395</v>
      </c>
      <c r="G29" s="101"/>
      <c r="H29" s="145">
        <v>25</v>
      </c>
      <c r="I29" s="134">
        <v>20</v>
      </c>
      <c r="J29" s="135" t="s">
        <v>37</v>
      </c>
      <c r="K29" s="211">
        <f t="shared" si="1"/>
        <v>9</v>
      </c>
      <c r="L29" s="253" t="s">
        <v>28</v>
      </c>
      <c r="M29" s="390">
        <v>1429</v>
      </c>
      <c r="N29" s="146">
        <f t="shared" si="2"/>
        <v>1270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>
      <c r="A30" s="89">
        <v>9</v>
      </c>
      <c r="B30" s="355" t="s">
        <v>43</v>
      </c>
      <c r="C30" s="60">
        <f t="shared" si="5"/>
        <v>1740</v>
      </c>
      <c r="D30" s="161">
        <f t="shared" si="6"/>
        <v>1902</v>
      </c>
      <c r="E30" s="83">
        <f t="shared" si="3"/>
        <v>94.05405405405406</v>
      </c>
      <c r="F30" s="75">
        <f t="shared" si="4"/>
        <v>91.48264984227129</v>
      </c>
      <c r="G30" s="100"/>
      <c r="H30" s="145">
        <v>18</v>
      </c>
      <c r="I30" s="134">
        <v>4</v>
      </c>
      <c r="J30" s="135" t="s">
        <v>23</v>
      </c>
      <c r="K30" s="1"/>
      <c r="L30" t="s">
        <v>96</v>
      </c>
      <c r="M30" s="391">
        <v>116948</v>
      </c>
      <c r="N30" s="389">
        <f>SUM(H44)</f>
        <v>97611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2">
        <v>10</v>
      </c>
      <c r="B31" s="362" t="s">
        <v>28</v>
      </c>
      <c r="C31" s="60">
        <f t="shared" si="5"/>
        <v>1270</v>
      </c>
      <c r="D31" s="161">
        <f t="shared" si="6"/>
        <v>964</v>
      </c>
      <c r="E31" s="84">
        <f t="shared" si="3"/>
        <v>88.87333799860042</v>
      </c>
      <c r="F31" s="91">
        <f t="shared" si="4"/>
        <v>131.74273858921163</v>
      </c>
      <c r="G31" s="103"/>
      <c r="H31" s="145">
        <v>2</v>
      </c>
      <c r="I31" s="134">
        <v>23</v>
      </c>
      <c r="J31" s="135" t="s">
        <v>40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3"/>
      <c r="B32" s="94" t="s">
        <v>85</v>
      </c>
      <c r="C32" s="95">
        <f>SUM(H44)</f>
        <v>97611</v>
      </c>
      <c r="D32" s="95">
        <f>SUM(L14)</f>
        <v>86663</v>
      </c>
      <c r="E32" s="96">
        <f>SUM(N30/M30*100)</f>
        <v>83.46530081745733</v>
      </c>
      <c r="F32" s="91">
        <f t="shared" si="4"/>
        <v>112.63284215870672</v>
      </c>
      <c r="G32" s="99"/>
      <c r="H32" s="146">
        <v>0</v>
      </c>
      <c r="I32" s="134">
        <v>2</v>
      </c>
      <c r="J32" s="135" t="s">
        <v>6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5">
        <v>0</v>
      </c>
      <c r="I33" s="134">
        <v>3</v>
      </c>
      <c r="J33" s="135" t="s">
        <v>22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13">
        <v>0</v>
      </c>
      <c r="I34" s="134">
        <v>5</v>
      </c>
      <c r="J34" s="135" t="s">
        <v>24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6">
        <v>0</v>
      </c>
      <c r="I35" s="134">
        <v>7</v>
      </c>
      <c r="J35" s="135" t="s">
        <v>26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5">
        <v>0</v>
      </c>
      <c r="I36" s="134">
        <v>8</v>
      </c>
      <c r="J36" s="135" t="s">
        <v>27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5">
        <v>0</v>
      </c>
      <c r="I37" s="134">
        <v>10</v>
      </c>
      <c r="J37" s="135" t="s">
        <v>29</v>
      </c>
      <c r="K37" s="63"/>
      <c r="L37" s="33"/>
      <c r="Q37" s="1"/>
      <c r="R37" s="66"/>
      <c r="S37" s="33"/>
      <c r="T37" s="33"/>
      <c r="U37" s="33"/>
      <c r="V37" s="148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5">
        <v>0</v>
      </c>
      <c r="I38" s="134">
        <v>19</v>
      </c>
      <c r="J38" s="135" t="s">
        <v>36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5">
        <v>0</v>
      </c>
      <c r="I39" s="134">
        <v>27</v>
      </c>
      <c r="J39" s="135" t="s">
        <v>44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5">
        <v>0</v>
      </c>
      <c r="I40" s="134">
        <v>28</v>
      </c>
      <c r="J40" s="135" t="s">
        <v>45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5">
        <v>0</v>
      </c>
      <c r="I41" s="134">
        <v>30</v>
      </c>
      <c r="J41" s="135" t="s">
        <v>47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5">
        <v>0</v>
      </c>
      <c r="I42" s="134">
        <v>35</v>
      </c>
      <c r="J42" s="135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5">
        <v>0</v>
      </c>
      <c r="I43" s="134">
        <v>37</v>
      </c>
      <c r="J43" s="135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207">
        <f>SUM(H4:H43)</f>
        <v>97611</v>
      </c>
      <c r="I44" s="5"/>
      <c r="J44" s="10" t="s">
        <v>72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7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73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154" t="s">
        <v>97</v>
      </c>
      <c r="J48" s="1"/>
      <c r="K48" s="70"/>
      <c r="L48" s="33"/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247</v>
      </c>
      <c r="I49" s="5"/>
      <c r="J49" s="11" t="s">
        <v>21</v>
      </c>
      <c r="K49" s="162"/>
      <c r="L49" s="155" t="s">
        <v>249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6">
        <v>29368</v>
      </c>
      <c r="I50" s="134">
        <v>26</v>
      </c>
      <c r="J50" s="10" t="s">
        <v>43</v>
      </c>
      <c r="K50" s="214">
        <f>SUM(I50)</f>
        <v>26</v>
      </c>
      <c r="L50" s="151">
        <v>26802</v>
      </c>
      <c r="M50" s="128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5">
        <v>28134</v>
      </c>
      <c r="I51" s="134">
        <v>16</v>
      </c>
      <c r="J51" s="10" t="s">
        <v>3</v>
      </c>
      <c r="K51" s="214">
        <f aca="true" t="shared" si="7" ref="K51:K59">SUM(I51)</f>
        <v>16</v>
      </c>
      <c r="L51" s="157">
        <v>27636</v>
      </c>
      <c r="M51" s="128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5">
        <v>13955</v>
      </c>
      <c r="I52" s="134">
        <v>36</v>
      </c>
      <c r="J52" s="10" t="s">
        <v>5</v>
      </c>
      <c r="K52" s="214">
        <f t="shared" si="7"/>
        <v>36</v>
      </c>
      <c r="L52" s="157">
        <v>9918</v>
      </c>
      <c r="M52" s="128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5">
        <v>13206</v>
      </c>
      <c r="I53" s="134">
        <v>38</v>
      </c>
      <c r="J53" s="10" t="s">
        <v>52</v>
      </c>
      <c r="K53" s="214">
        <f t="shared" si="7"/>
        <v>38</v>
      </c>
      <c r="L53" s="157">
        <v>8585</v>
      </c>
      <c r="M53" s="128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6" t="s">
        <v>60</v>
      </c>
      <c r="B54" s="87" t="s">
        <v>77</v>
      </c>
      <c r="C54" s="87" t="s">
        <v>235</v>
      </c>
      <c r="D54" s="87" t="s">
        <v>175</v>
      </c>
      <c r="E54" s="87" t="s">
        <v>75</v>
      </c>
      <c r="F54" s="87" t="s">
        <v>74</v>
      </c>
      <c r="G54" s="88" t="s">
        <v>76</v>
      </c>
      <c r="H54" s="145">
        <v>8707</v>
      </c>
      <c r="I54" s="134">
        <v>24</v>
      </c>
      <c r="J54" s="10" t="s">
        <v>41</v>
      </c>
      <c r="K54" s="214">
        <f t="shared" si="7"/>
        <v>24</v>
      </c>
      <c r="L54" s="157">
        <v>8566</v>
      </c>
      <c r="M54" s="128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9">
        <v>1</v>
      </c>
      <c r="B55" s="10" t="s">
        <v>43</v>
      </c>
      <c r="C55" s="60">
        <f>SUM(H50)</f>
        <v>29368</v>
      </c>
      <c r="D55" s="9">
        <f>SUM(L50)</f>
        <v>26802</v>
      </c>
      <c r="E55" s="75">
        <f>SUM(N66/M66*100)</f>
        <v>69.60396274263503</v>
      </c>
      <c r="F55" s="75">
        <f aca="true" t="shared" si="8" ref="F55:F65">SUM(C55/D55*100)</f>
        <v>109.57391239459741</v>
      </c>
      <c r="G55" s="90"/>
      <c r="H55" s="145">
        <v>7405</v>
      </c>
      <c r="I55" s="134">
        <v>17</v>
      </c>
      <c r="J55" s="10" t="s">
        <v>34</v>
      </c>
      <c r="K55" s="214">
        <f t="shared" si="7"/>
        <v>17</v>
      </c>
      <c r="L55" s="157">
        <v>8548</v>
      </c>
      <c r="M55" s="128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9">
        <v>2</v>
      </c>
      <c r="B56" s="10" t="s">
        <v>3</v>
      </c>
      <c r="C56" s="60">
        <f aca="true" t="shared" si="9" ref="C56:C64">SUM(H51)</f>
        <v>28134</v>
      </c>
      <c r="D56" s="9">
        <f aca="true" t="shared" si="10" ref="D56:D64">SUM(L51)</f>
        <v>27636</v>
      </c>
      <c r="E56" s="75">
        <f aca="true" t="shared" si="11" ref="E56:E65">SUM(N67/M67*100)</f>
        <v>81.3756399502502</v>
      </c>
      <c r="F56" s="75">
        <f t="shared" si="8"/>
        <v>101.80199739470257</v>
      </c>
      <c r="G56" s="90"/>
      <c r="H56" s="145">
        <v>7244</v>
      </c>
      <c r="I56" s="134">
        <v>40</v>
      </c>
      <c r="J56" s="10" t="s">
        <v>2</v>
      </c>
      <c r="K56" s="214">
        <f t="shared" si="7"/>
        <v>40</v>
      </c>
      <c r="L56" s="157">
        <v>6795</v>
      </c>
      <c r="M56" s="128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9">
        <v>3</v>
      </c>
      <c r="B57" s="10" t="s">
        <v>5</v>
      </c>
      <c r="C57" s="60">
        <f t="shared" si="9"/>
        <v>13955</v>
      </c>
      <c r="D57" s="9">
        <f t="shared" si="10"/>
        <v>9918</v>
      </c>
      <c r="E57" s="75">
        <f t="shared" si="11"/>
        <v>109.83000157405951</v>
      </c>
      <c r="F57" s="75">
        <f t="shared" si="8"/>
        <v>140.70377092155678</v>
      </c>
      <c r="G57" s="90"/>
      <c r="H57" s="145">
        <v>5764</v>
      </c>
      <c r="I57" s="134">
        <v>33</v>
      </c>
      <c r="J57" s="10" t="s">
        <v>0</v>
      </c>
      <c r="K57" s="214">
        <f t="shared" si="7"/>
        <v>33</v>
      </c>
      <c r="L57" s="157">
        <v>5107</v>
      </c>
      <c r="M57" s="128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9">
        <v>4</v>
      </c>
      <c r="B58" s="10" t="s">
        <v>52</v>
      </c>
      <c r="C58" s="60">
        <f t="shared" si="9"/>
        <v>13206</v>
      </c>
      <c r="D58" s="9">
        <f t="shared" si="10"/>
        <v>8585</v>
      </c>
      <c r="E58" s="75">
        <f t="shared" si="11"/>
        <v>96.96747191423746</v>
      </c>
      <c r="F58" s="75">
        <f t="shared" si="8"/>
        <v>153.82644146767618</v>
      </c>
      <c r="G58" s="90"/>
      <c r="H58" s="255">
        <v>3817</v>
      </c>
      <c r="I58" s="250">
        <v>37</v>
      </c>
      <c r="J58" s="131" t="s">
        <v>51</v>
      </c>
      <c r="K58" s="214">
        <f t="shared" si="7"/>
        <v>37</v>
      </c>
      <c r="L58" s="157">
        <v>3724</v>
      </c>
      <c r="M58" s="128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9">
        <v>5</v>
      </c>
      <c r="B59" s="10" t="s">
        <v>41</v>
      </c>
      <c r="C59" s="60">
        <f t="shared" si="9"/>
        <v>8707</v>
      </c>
      <c r="D59" s="9">
        <f t="shared" si="10"/>
        <v>8566</v>
      </c>
      <c r="E59" s="75">
        <f t="shared" si="11"/>
        <v>105.59058937666748</v>
      </c>
      <c r="F59" s="75">
        <f t="shared" si="8"/>
        <v>101.64604249357927</v>
      </c>
      <c r="G59" s="100"/>
      <c r="H59" s="245">
        <v>3752</v>
      </c>
      <c r="I59" s="244">
        <v>30</v>
      </c>
      <c r="J59" s="80" t="s">
        <v>114</v>
      </c>
      <c r="K59" s="214">
        <f t="shared" si="7"/>
        <v>30</v>
      </c>
      <c r="L59" s="175">
        <v>4733</v>
      </c>
      <c r="M59" s="128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9">
        <v>6</v>
      </c>
      <c r="B60" s="10" t="s">
        <v>34</v>
      </c>
      <c r="C60" s="60">
        <f t="shared" si="9"/>
        <v>7405</v>
      </c>
      <c r="D60" s="9">
        <f t="shared" si="10"/>
        <v>8548</v>
      </c>
      <c r="E60" s="75">
        <f t="shared" si="11"/>
        <v>79.2148053059478</v>
      </c>
      <c r="F60" s="75">
        <f t="shared" si="8"/>
        <v>86.62845109967245</v>
      </c>
      <c r="G60" s="90"/>
      <c r="H60" s="145">
        <v>1979</v>
      </c>
      <c r="I60" s="212">
        <v>35</v>
      </c>
      <c r="J60" s="79" t="s">
        <v>50</v>
      </c>
      <c r="K60" s="132" t="s">
        <v>9</v>
      </c>
      <c r="L60" s="60">
        <v>126075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9">
        <v>7</v>
      </c>
      <c r="B61" s="10" t="s">
        <v>2</v>
      </c>
      <c r="C61" s="60">
        <f t="shared" si="9"/>
        <v>7244</v>
      </c>
      <c r="D61" s="9">
        <f t="shared" si="10"/>
        <v>6795</v>
      </c>
      <c r="E61" s="75">
        <f t="shared" si="11"/>
        <v>92.08084403203254</v>
      </c>
      <c r="F61" s="75">
        <f t="shared" si="8"/>
        <v>106.60779985283297</v>
      </c>
      <c r="G61" s="90"/>
      <c r="H61" s="145">
        <v>1793</v>
      </c>
      <c r="I61" s="5">
        <v>15</v>
      </c>
      <c r="J61" s="10" t="s">
        <v>33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9">
        <v>8</v>
      </c>
      <c r="B62" s="10" t="s">
        <v>0</v>
      </c>
      <c r="C62" s="60">
        <f t="shared" si="9"/>
        <v>5764</v>
      </c>
      <c r="D62" s="9">
        <f t="shared" si="10"/>
        <v>5107</v>
      </c>
      <c r="E62" s="75">
        <f t="shared" si="11"/>
        <v>63.04966090570991</v>
      </c>
      <c r="F62" s="75">
        <f t="shared" si="8"/>
        <v>112.86469551595847</v>
      </c>
      <c r="G62" s="101"/>
      <c r="H62" s="145">
        <v>1328</v>
      </c>
      <c r="I62" s="134">
        <v>14</v>
      </c>
      <c r="J62" s="10" t="s">
        <v>32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9">
        <v>9</v>
      </c>
      <c r="B63" s="131" t="s">
        <v>51</v>
      </c>
      <c r="C63" s="60">
        <f t="shared" si="9"/>
        <v>3817</v>
      </c>
      <c r="D63" s="9">
        <f t="shared" si="10"/>
        <v>3724</v>
      </c>
      <c r="E63" s="75">
        <f t="shared" si="11"/>
        <v>110.03170942634766</v>
      </c>
      <c r="F63" s="75">
        <f t="shared" si="8"/>
        <v>102.49731471535983</v>
      </c>
      <c r="G63" s="100"/>
      <c r="H63" s="145">
        <v>1283</v>
      </c>
      <c r="I63" s="134">
        <v>34</v>
      </c>
      <c r="J63" s="10" t="s">
        <v>1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2">
        <v>10</v>
      </c>
      <c r="B64" s="80" t="s">
        <v>114</v>
      </c>
      <c r="C64" s="60">
        <f t="shared" si="9"/>
        <v>3752</v>
      </c>
      <c r="D64" s="9">
        <f t="shared" si="10"/>
        <v>4733</v>
      </c>
      <c r="E64" s="85">
        <f t="shared" si="11"/>
        <v>89.16349809885932</v>
      </c>
      <c r="F64" s="85">
        <f t="shared" si="8"/>
        <v>79.27318825269384</v>
      </c>
      <c r="G64" s="103"/>
      <c r="H64" s="213">
        <v>1090</v>
      </c>
      <c r="I64" s="134">
        <v>29</v>
      </c>
      <c r="J64" s="10" t="s">
        <v>80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3"/>
      <c r="B65" s="94" t="s">
        <v>82</v>
      </c>
      <c r="C65" s="95">
        <f>SUM(H90)</f>
        <v>132011</v>
      </c>
      <c r="D65" s="95">
        <f>SUM(L60)</f>
        <v>126075</v>
      </c>
      <c r="E65" s="98">
        <f t="shared" si="11"/>
        <v>82.47749239333487</v>
      </c>
      <c r="F65" s="98">
        <f t="shared" si="8"/>
        <v>104.7083085465001</v>
      </c>
      <c r="G65" s="99"/>
      <c r="H65" s="146">
        <v>809</v>
      </c>
      <c r="I65" s="5">
        <v>9</v>
      </c>
      <c r="J65" s="10" t="s">
        <v>28</v>
      </c>
      <c r="K65" s="1"/>
      <c r="L65" s="74" t="s">
        <v>98</v>
      </c>
      <c r="M65" s="262" t="s">
        <v>134</v>
      </c>
      <c r="N65" t="s">
        <v>122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5">
        <v>691</v>
      </c>
      <c r="I66" s="5">
        <v>25</v>
      </c>
      <c r="J66" s="10" t="s">
        <v>42</v>
      </c>
      <c r="K66" s="205">
        <f>SUM(I50)</f>
        <v>26</v>
      </c>
      <c r="L66" s="10" t="s">
        <v>43</v>
      </c>
      <c r="M66" s="392">
        <v>42193</v>
      </c>
      <c r="N66" s="146">
        <f>SUM(H50)</f>
        <v>29368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5">
        <v>376</v>
      </c>
      <c r="I67" s="5">
        <v>22</v>
      </c>
      <c r="J67" s="10" t="s">
        <v>39</v>
      </c>
      <c r="K67" s="205">
        <f aca="true" t="shared" si="12" ref="K67:K75">SUM(I51)</f>
        <v>16</v>
      </c>
      <c r="L67" s="10" t="s">
        <v>3</v>
      </c>
      <c r="M67" s="393">
        <v>34573</v>
      </c>
      <c r="N67" s="146">
        <f aca="true" t="shared" si="13" ref="N67:N75">SUM(H51)</f>
        <v>28134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5">
        <v>338</v>
      </c>
      <c r="I68" s="5">
        <v>28</v>
      </c>
      <c r="J68" s="10" t="s">
        <v>45</v>
      </c>
      <c r="K68" s="205">
        <f t="shared" si="12"/>
        <v>36</v>
      </c>
      <c r="L68" s="10" t="s">
        <v>5</v>
      </c>
      <c r="M68" s="393">
        <v>12706</v>
      </c>
      <c r="N68" s="146">
        <f t="shared" si="13"/>
        <v>13955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5">
        <v>273</v>
      </c>
      <c r="I69" s="5">
        <v>13</v>
      </c>
      <c r="J69" s="10" t="s">
        <v>7</v>
      </c>
      <c r="K69" s="205">
        <f t="shared" si="12"/>
        <v>38</v>
      </c>
      <c r="L69" s="10" t="s">
        <v>52</v>
      </c>
      <c r="M69" s="393">
        <v>13619</v>
      </c>
      <c r="N69" s="146">
        <f t="shared" si="13"/>
        <v>13206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5">
        <v>259</v>
      </c>
      <c r="I70" s="5">
        <v>1</v>
      </c>
      <c r="J70" s="10" t="s">
        <v>4</v>
      </c>
      <c r="K70" s="205">
        <f t="shared" si="12"/>
        <v>24</v>
      </c>
      <c r="L70" s="10" t="s">
        <v>41</v>
      </c>
      <c r="M70" s="393">
        <v>8246</v>
      </c>
      <c r="N70" s="146">
        <f t="shared" si="13"/>
        <v>8707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5">
        <v>214</v>
      </c>
      <c r="I71" s="5">
        <v>4</v>
      </c>
      <c r="J71" s="10" t="s">
        <v>23</v>
      </c>
      <c r="K71" s="205">
        <f t="shared" si="12"/>
        <v>17</v>
      </c>
      <c r="L71" s="10" t="s">
        <v>34</v>
      </c>
      <c r="M71" s="393">
        <v>9348</v>
      </c>
      <c r="N71" s="146">
        <f t="shared" si="13"/>
        <v>7405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5">
        <v>125</v>
      </c>
      <c r="I72" s="5">
        <v>21</v>
      </c>
      <c r="J72" s="10" t="s">
        <v>38</v>
      </c>
      <c r="K72" s="205">
        <f t="shared" si="12"/>
        <v>40</v>
      </c>
      <c r="L72" s="10" t="s">
        <v>2</v>
      </c>
      <c r="M72" s="393">
        <v>7867</v>
      </c>
      <c r="N72" s="146">
        <f t="shared" si="13"/>
        <v>7244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5">
        <v>26</v>
      </c>
      <c r="I73" s="5">
        <v>23</v>
      </c>
      <c r="J73" s="10" t="s">
        <v>40</v>
      </c>
      <c r="K73" s="205">
        <f t="shared" si="12"/>
        <v>33</v>
      </c>
      <c r="L73" s="10" t="s">
        <v>0</v>
      </c>
      <c r="M73" s="393">
        <v>9142</v>
      </c>
      <c r="N73" s="146">
        <f t="shared" si="13"/>
        <v>5764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5">
        <v>21</v>
      </c>
      <c r="I74" s="5">
        <v>39</v>
      </c>
      <c r="J74" s="10" t="s">
        <v>53</v>
      </c>
      <c r="K74" s="205">
        <f t="shared" si="12"/>
        <v>37</v>
      </c>
      <c r="L74" s="131" t="s">
        <v>51</v>
      </c>
      <c r="M74" s="393">
        <v>3469</v>
      </c>
      <c r="N74" s="146">
        <f t="shared" si="13"/>
        <v>3817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5">
        <v>17</v>
      </c>
      <c r="I75" s="5">
        <v>5</v>
      </c>
      <c r="J75" s="10" t="s">
        <v>24</v>
      </c>
      <c r="K75" s="205">
        <f t="shared" si="12"/>
        <v>30</v>
      </c>
      <c r="L75" s="80" t="s">
        <v>114</v>
      </c>
      <c r="M75" s="394">
        <v>4208</v>
      </c>
      <c r="N75" s="146">
        <f t="shared" si="13"/>
        <v>3752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5">
        <v>10</v>
      </c>
      <c r="I76" s="5">
        <v>11</v>
      </c>
      <c r="J76" s="10" t="s">
        <v>30</v>
      </c>
      <c r="K76" s="5"/>
      <c r="L76" s="5" t="s">
        <v>96</v>
      </c>
      <c r="M76" s="395">
        <v>160057</v>
      </c>
      <c r="N76" s="386">
        <f>SUM(H90)</f>
        <v>132011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5">
        <v>10</v>
      </c>
      <c r="I77" s="134">
        <v>12</v>
      </c>
      <c r="J77" s="135" t="s">
        <v>31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6">
        <v>9</v>
      </c>
      <c r="I78" s="5">
        <v>27</v>
      </c>
      <c r="J78" s="10" t="s">
        <v>44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5">
        <v>8</v>
      </c>
      <c r="I79" s="5">
        <v>19</v>
      </c>
      <c r="J79" s="10" t="s">
        <v>36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13">
        <v>0</v>
      </c>
      <c r="I80" s="5">
        <v>2</v>
      </c>
      <c r="J80" s="10" t="s">
        <v>6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6">
        <v>0</v>
      </c>
      <c r="I81" s="5">
        <v>3</v>
      </c>
      <c r="J81" s="10" t="s">
        <v>22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5">
        <v>0</v>
      </c>
      <c r="I82" s="5">
        <v>6</v>
      </c>
      <c r="J82" s="10" t="s">
        <v>25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5">
        <v>0</v>
      </c>
      <c r="I83" s="5">
        <v>7</v>
      </c>
      <c r="J83" s="10" t="s">
        <v>26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5">
        <v>0</v>
      </c>
      <c r="I84" s="5">
        <v>8</v>
      </c>
      <c r="J84" s="10" t="s">
        <v>27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5">
        <v>0</v>
      </c>
      <c r="I85" s="5">
        <v>10</v>
      </c>
      <c r="J85" s="10" t="s">
        <v>29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5">
        <v>0</v>
      </c>
      <c r="I86" s="5">
        <v>18</v>
      </c>
      <c r="J86" s="10" t="s">
        <v>35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5">
        <v>0</v>
      </c>
      <c r="I87" s="5">
        <v>20</v>
      </c>
      <c r="J87" s="10" t="s">
        <v>37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5">
        <v>0</v>
      </c>
      <c r="I88" s="5">
        <v>31</v>
      </c>
      <c r="J88" s="10" t="s">
        <v>48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5">
        <v>0</v>
      </c>
      <c r="I89" s="5">
        <v>32</v>
      </c>
      <c r="J89" s="10" t="s">
        <v>49</v>
      </c>
      <c r="K89" s="63"/>
      <c r="L89" s="33"/>
    </row>
    <row r="90" spans="8:12" ht="13.5" customHeight="1">
      <c r="H90" s="207">
        <f>SUM(H50:H89)</f>
        <v>132011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49" t="s">
        <v>250</v>
      </c>
      <c r="B1" s="449"/>
      <c r="C1" s="449"/>
      <c r="D1" s="449"/>
      <c r="E1" s="449"/>
      <c r="F1" s="449"/>
      <c r="G1" s="449"/>
      <c r="I1" s="169" t="s">
        <v>106</v>
      </c>
    </row>
    <row r="2" spans="1:12" ht="13.5">
      <c r="A2" s="1"/>
      <c r="B2" s="1"/>
      <c r="C2" s="1"/>
      <c r="D2" s="1"/>
      <c r="E2" s="1"/>
      <c r="F2" s="1"/>
      <c r="G2" s="1"/>
      <c r="I2" s="203" t="s">
        <v>251</v>
      </c>
      <c r="J2" s="264" t="s">
        <v>252</v>
      </c>
      <c r="K2" s="263" t="s">
        <v>253</v>
      </c>
      <c r="L2" s="261" t="s">
        <v>254</v>
      </c>
    </row>
    <row r="3" spans="9:12" ht="13.5">
      <c r="I3" s="44" t="s">
        <v>128</v>
      </c>
      <c r="J3" s="206">
        <v>243329</v>
      </c>
      <c r="K3" s="44" t="s">
        <v>128</v>
      </c>
      <c r="L3" s="218">
        <v>215007</v>
      </c>
    </row>
    <row r="4" spans="9:12" ht="13.5">
      <c r="I4" s="44" t="s">
        <v>206</v>
      </c>
      <c r="J4" s="206">
        <v>84091</v>
      </c>
      <c r="K4" s="44" t="s">
        <v>206</v>
      </c>
      <c r="L4" s="218">
        <v>98837</v>
      </c>
    </row>
    <row r="5" spans="9:12" ht="13.5">
      <c r="I5" s="44" t="s">
        <v>200</v>
      </c>
      <c r="J5" s="206">
        <v>76229</v>
      </c>
      <c r="K5" s="44" t="s">
        <v>200</v>
      </c>
      <c r="L5" s="218">
        <v>79176</v>
      </c>
    </row>
    <row r="6" spans="9:12" ht="13.5">
      <c r="I6" s="44" t="s">
        <v>204</v>
      </c>
      <c r="J6" s="206">
        <v>65409</v>
      </c>
      <c r="K6" s="44" t="s">
        <v>204</v>
      </c>
      <c r="L6" s="218">
        <v>71985</v>
      </c>
    </row>
    <row r="7" spans="9:12" ht="13.5">
      <c r="I7" s="44" t="s">
        <v>131</v>
      </c>
      <c r="J7" s="206">
        <v>62267</v>
      </c>
      <c r="K7" s="44" t="s">
        <v>131</v>
      </c>
      <c r="L7" s="218">
        <v>58567</v>
      </c>
    </row>
    <row r="8" spans="9:12" ht="13.5">
      <c r="I8" s="44" t="s">
        <v>203</v>
      </c>
      <c r="J8" s="206">
        <v>58923</v>
      </c>
      <c r="K8" s="44" t="s">
        <v>203</v>
      </c>
      <c r="L8" s="218">
        <v>59883</v>
      </c>
    </row>
    <row r="9" spans="9:12" ht="13.5">
      <c r="I9" s="44" t="s">
        <v>202</v>
      </c>
      <c r="J9" s="206">
        <v>58172</v>
      </c>
      <c r="K9" s="44" t="s">
        <v>202</v>
      </c>
      <c r="L9" s="218">
        <v>59082</v>
      </c>
    </row>
    <row r="10" spans="9:12" ht="13.5">
      <c r="I10" s="44" t="s">
        <v>219</v>
      </c>
      <c r="J10" s="206">
        <v>48264</v>
      </c>
      <c r="K10" s="44" t="s">
        <v>219</v>
      </c>
      <c r="L10" s="218">
        <v>55546</v>
      </c>
    </row>
    <row r="11" spans="9:12" ht="13.5">
      <c r="I11" s="116" t="s">
        <v>218</v>
      </c>
      <c r="J11" s="206">
        <v>43145</v>
      </c>
      <c r="K11" s="116" t="s">
        <v>218</v>
      </c>
      <c r="L11" s="218">
        <v>32704</v>
      </c>
    </row>
    <row r="12" spans="9:12" ht="14.25" thickBot="1">
      <c r="I12" s="116" t="s">
        <v>209</v>
      </c>
      <c r="J12" s="215">
        <v>40519</v>
      </c>
      <c r="K12" s="116" t="s">
        <v>209</v>
      </c>
      <c r="L12" s="219">
        <v>49280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6" t="s">
        <v>8</v>
      </c>
      <c r="J13" s="221">
        <v>1087459</v>
      </c>
      <c r="K13" s="39" t="s">
        <v>19</v>
      </c>
      <c r="L13" s="223">
        <v>1098489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255</v>
      </c>
      <c r="K23" t="s">
        <v>252</v>
      </c>
      <c r="L23" s="24" t="s">
        <v>99</v>
      </c>
      <c r="M23" s="8"/>
    </row>
    <row r="24" spans="9:14" ht="13.5">
      <c r="I24" s="206">
        <f>SUM(J3)</f>
        <v>243329</v>
      </c>
      <c r="J24" s="44" t="s">
        <v>128</v>
      </c>
      <c r="K24" s="206">
        <f>SUM(I24)</f>
        <v>243329</v>
      </c>
      <c r="L24" s="247">
        <v>230261</v>
      </c>
      <c r="M24" s="163"/>
      <c r="N24" s="1"/>
    </row>
    <row r="25" spans="9:14" ht="13.5">
      <c r="I25" s="206">
        <f aca="true" t="shared" si="0" ref="I25:I33">SUM(J4)</f>
        <v>84091</v>
      </c>
      <c r="J25" s="44" t="s">
        <v>206</v>
      </c>
      <c r="K25" s="206">
        <f aca="true" t="shared" si="1" ref="K25:K33">SUM(I25)</f>
        <v>84091</v>
      </c>
      <c r="L25" s="247">
        <v>88280</v>
      </c>
      <c r="M25" s="229"/>
      <c r="N25" s="1"/>
    </row>
    <row r="26" spans="9:14" ht="13.5">
      <c r="I26" s="206">
        <f t="shared" si="0"/>
        <v>76229</v>
      </c>
      <c r="J26" s="44" t="s">
        <v>200</v>
      </c>
      <c r="K26" s="206">
        <f t="shared" si="1"/>
        <v>76229</v>
      </c>
      <c r="L26" s="247">
        <v>75268</v>
      </c>
      <c r="M26" s="163"/>
      <c r="N26" s="1"/>
    </row>
    <row r="27" spans="9:14" ht="13.5">
      <c r="I27" s="206">
        <f t="shared" si="0"/>
        <v>65409</v>
      </c>
      <c r="J27" s="44" t="s">
        <v>204</v>
      </c>
      <c r="K27" s="206">
        <f t="shared" si="1"/>
        <v>65409</v>
      </c>
      <c r="L27" s="247">
        <v>57943</v>
      </c>
      <c r="M27" s="163"/>
      <c r="N27" s="1"/>
    </row>
    <row r="28" spans="9:14" ht="13.5">
      <c r="I28" s="206">
        <f t="shared" si="0"/>
        <v>62267</v>
      </c>
      <c r="J28" s="44" t="s">
        <v>131</v>
      </c>
      <c r="K28" s="206">
        <f t="shared" si="1"/>
        <v>62267</v>
      </c>
      <c r="L28" s="247">
        <v>60441</v>
      </c>
      <c r="M28" s="163"/>
      <c r="N28" s="2"/>
    </row>
    <row r="29" spans="9:14" ht="13.5">
      <c r="I29" s="206">
        <f t="shared" si="0"/>
        <v>58923</v>
      </c>
      <c r="J29" s="44" t="s">
        <v>203</v>
      </c>
      <c r="K29" s="206">
        <f t="shared" si="1"/>
        <v>58923</v>
      </c>
      <c r="L29" s="247">
        <v>53065</v>
      </c>
      <c r="M29" s="163"/>
      <c r="N29" s="1"/>
    </row>
    <row r="30" spans="9:14" ht="13.5">
      <c r="I30" s="206">
        <f t="shared" si="0"/>
        <v>58172</v>
      </c>
      <c r="J30" s="44" t="s">
        <v>202</v>
      </c>
      <c r="K30" s="206">
        <f t="shared" si="1"/>
        <v>58172</v>
      </c>
      <c r="L30" s="247">
        <v>44780</v>
      </c>
      <c r="M30" s="163"/>
      <c r="N30" s="1"/>
    </row>
    <row r="31" spans="9:14" ht="13.5">
      <c r="I31" s="206">
        <f t="shared" si="0"/>
        <v>48264</v>
      </c>
      <c r="J31" s="44" t="s">
        <v>219</v>
      </c>
      <c r="K31" s="206">
        <f t="shared" si="1"/>
        <v>48264</v>
      </c>
      <c r="L31" s="247">
        <v>48290</v>
      </c>
      <c r="M31" s="163"/>
      <c r="N31" s="1"/>
    </row>
    <row r="32" spans="9:14" ht="13.5">
      <c r="I32" s="206">
        <f t="shared" si="0"/>
        <v>43145</v>
      </c>
      <c r="J32" s="116" t="s">
        <v>218</v>
      </c>
      <c r="K32" s="206">
        <f t="shared" si="1"/>
        <v>43145</v>
      </c>
      <c r="L32" s="248">
        <v>33173</v>
      </c>
      <c r="M32" s="163"/>
      <c r="N32" s="41"/>
    </row>
    <row r="33" spans="9:14" ht="13.5">
      <c r="I33" s="206">
        <f t="shared" si="0"/>
        <v>40519</v>
      </c>
      <c r="J33" s="116" t="s">
        <v>209</v>
      </c>
      <c r="K33" s="206">
        <f t="shared" si="1"/>
        <v>40519</v>
      </c>
      <c r="L33" s="247">
        <v>37144</v>
      </c>
      <c r="M33" s="163"/>
      <c r="N33" s="41"/>
    </row>
    <row r="34" spans="8:12" ht="14.25" thickBot="1">
      <c r="H34" s="8"/>
      <c r="I34" s="216">
        <f>SUM(J13-(I24+I25+I26+I27+I28+I29+I30+I31+I32+I33))</f>
        <v>307111</v>
      </c>
      <c r="J34" s="217" t="s">
        <v>108</v>
      </c>
      <c r="K34" s="216">
        <f>SUM(I34)</f>
        <v>307111</v>
      </c>
      <c r="L34" s="216" t="s">
        <v>130</v>
      </c>
    </row>
    <row r="35" spans="8:12" ht="15.75" thickBot="1" thickTop="1">
      <c r="H35" s="8"/>
      <c r="I35" s="191">
        <f>SUM(I24:I34)</f>
        <v>1087459</v>
      </c>
      <c r="J35" s="242" t="s">
        <v>9</v>
      </c>
      <c r="K35" s="220">
        <f>SUM(J13)</f>
        <v>1087459</v>
      </c>
      <c r="L35" s="246">
        <v>1033958</v>
      </c>
    </row>
    <row r="36" ht="14.25" thickTop="1"/>
    <row r="37" spans="9:11" ht="13.5">
      <c r="I37" s="43" t="s">
        <v>256</v>
      </c>
      <c r="J37" s="43"/>
      <c r="K37" s="43" t="s">
        <v>254</v>
      </c>
    </row>
    <row r="38" spans="9:11" ht="13.5">
      <c r="I38" s="218">
        <f>SUM(L3)</f>
        <v>215007</v>
      </c>
      <c r="J38" s="44" t="s">
        <v>128</v>
      </c>
      <c r="K38" s="218">
        <f>SUM(I38)</f>
        <v>215007</v>
      </c>
    </row>
    <row r="39" spans="9:11" ht="13.5">
      <c r="I39" s="218">
        <f aca="true" t="shared" si="2" ref="I39:I47">SUM(L4)</f>
        <v>98837</v>
      </c>
      <c r="J39" s="44" t="s">
        <v>206</v>
      </c>
      <c r="K39" s="218">
        <f aca="true" t="shared" si="3" ref="K39:K47">SUM(I39)</f>
        <v>98837</v>
      </c>
    </row>
    <row r="40" spans="9:11" ht="13.5">
      <c r="I40" s="218">
        <f t="shared" si="2"/>
        <v>79176</v>
      </c>
      <c r="J40" s="44" t="s">
        <v>200</v>
      </c>
      <c r="K40" s="218">
        <f t="shared" si="3"/>
        <v>79176</v>
      </c>
    </row>
    <row r="41" spans="9:11" ht="13.5">
      <c r="I41" s="218">
        <f t="shared" si="2"/>
        <v>71985</v>
      </c>
      <c r="J41" s="44" t="s">
        <v>204</v>
      </c>
      <c r="K41" s="218">
        <f t="shared" si="3"/>
        <v>71985</v>
      </c>
    </row>
    <row r="42" spans="9:11" ht="13.5">
      <c r="I42" s="218">
        <f t="shared" si="2"/>
        <v>58567</v>
      </c>
      <c r="J42" s="44" t="s">
        <v>131</v>
      </c>
      <c r="K42" s="218">
        <f t="shared" si="3"/>
        <v>58567</v>
      </c>
    </row>
    <row r="43" spans="9:11" ht="13.5">
      <c r="I43" s="218">
        <f>SUM(L8)</f>
        <v>59883</v>
      </c>
      <c r="J43" s="44" t="s">
        <v>203</v>
      </c>
      <c r="K43" s="218">
        <f t="shared" si="3"/>
        <v>59883</v>
      </c>
    </row>
    <row r="44" spans="9:11" ht="13.5">
      <c r="I44" s="218">
        <f t="shared" si="2"/>
        <v>59082</v>
      </c>
      <c r="J44" s="44" t="s">
        <v>202</v>
      </c>
      <c r="K44" s="218">
        <f t="shared" si="3"/>
        <v>59082</v>
      </c>
    </row>
    <row r="45" spans="9:11" ht="13.5">
      <c r="I45" s="218">
        <f>SUM(L10)</f>
        <v>55546</v>
      </c>
      <c r="J45" s="44" t="s">
        <v>219</v>
      </c>
      <c r="K45" s="218">
        <f t="shared" si="3"/>
        <v>55546</v>
      </c>
    </row>
    <row r="46" spans="9:13" ht="13.5">
      <c r="I46" s="218">
        <f t="shared" si="2"/>
        <v>32704</v>
      </c>
      <c r="J46" s="116" t="s">
        <v>218</v>
      </c>
      <c r="K46" s="218">
        <f t="shared" si="3"/>
        <v>32704</v>
      </c>
      <c r="M46" s="8"/>
    </row>
    <row r="47" spans="9:13" ht="14.25" thickBot="1">
      <c r="I47" s="218">
        <f t="shared" si="2"/>
        <v>49280</v>
      </c>
      <c r="J47" s="116" t="s">
        <v>209</v>
      </c>
      <c r="K47" s="218">
        <f t="shared" si="3"/>
        <v>49280</v>
      </c>
      <c r="M47" s="8"/>
    </row>
    <row r="48" spans="9:11" ht="15" thickBot="1" thickTop="1">
      <c r="I48" s="187">
        <f>SUM(L13-(I38+I39+I40+I41+I42+I43+I44+I45+I46+I47))</f>
        <v>318422</v>
      </c>
      <c r="J48" s="217" t="s">
        <v>108</v>
      </c>
      <c r="K48" s="188">
        <f>SUM(I48)</f>
        <v>318422</v>
      </c>
    </row>
    <row r="49" spans="9:12" ht="15" thickBot="1" thickTop="1">
      <c r="I49" s="189">
        <f>SUM(I38:I48)</f>
        <v>1098489</v>
      </c>
      <c r="J49" s="190"/>
      <c r="K49" s="222">
        <f>SUM(L13)</f>
        <v>1098489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7" t="s">
        <v>235</v>
      </c>
      <c r="D51" s="87" t="s">
        <v>175</v>
      </c>
      <c r="E51" s="30" t="s">
        <v>55</v>
      </c>
      <c r="F51" s="30" t="s">
        <v>63</v>
      </c>
      <c r="G51" s="30" t="s">
        <v>120</v>
      </c>
      <c r="I51" s="8"/>
    </row>
    <row r="52" spans="1:11" ht="13.5">
      <c r="A52" s="30">
        <v>1</v>
      </c>
      <c r="B52" s="44" t="s">
        <v>128</v>
      </c>
      <c r="C52" s="6">
        <f aca="true" t="shared" si="4" ref="C52:C62">SUM(J3)</f>
        <v>243329</v>
      </c>
      <c r="D52" s="6">
        <f aca="true" t="shared" si="5" ref="D52:D61">SUM(I38)</f>
        <v>215007</v>
      </c>
      <c r="E52" s="45">
        <f aca="true" t="shared" si="6" ref="E52:E61">SUM(K24/L24*100)</f>
        <v>105.67529889994398</v>
      </c>
      <c r="F52" s="45">
        <f aca="true" t="shared" si="7" ref="F52:F62">SUM(C52/D52*100)</f>
        <v>113.17259438064806</v>
      </c>
      <c r="G52" s="44"/>
      <c r="I52" s="8"/>
      <c r="K52" s="8"/>
    </row>
    <row r="53" spans="1:9" ht="13.5">
      <c r="A53" s="30">
        <v>2</v>
      </c>
      <c r="B53" s="44" t="s">
        <v>206</v>
      </c>
      <c r="C53" s="6">
        <f t="shared" si="4"/>
        <v>84091</v>
      </c>
      <c r="D53" s="6">
        <f t="shared" si="5"/>
        <v>98837</v>
      </c>
      <c r="E53" s="45">
        <f t="shared" si="6"/>
        <v>95.25487086542819</v>
      </c>
      <c r="F53" s="45">
        <f t="shared" si="7"/>
        <v>85.08048605279399</v>
      </c>
      <c r="G53" s="44"/>
      <c r="I53" s="8"/>
    </row>
    <row r="54" spans="1:9" ht="13.5">
      <c r="A54" s="30">
        <v>3</v>
      </c>
      <c r="B54" s="44" t="s">
        <v>200</v>
      </c>
      <c r="C54" s="6">
        <f t="shared" si="4"/>
        <v>76229</v>
      </c>
      <c r="D54" s="6">
        <f t="shared" si="5"/>
        <v>79176</v>
      </c>
      <c r="E54" s="45">
        <f t="shared" si="6"/>
        <v>101.27677100494235</v>
      </c>
      <c r="F54" s="45">
        <f t="shared" si="7"/>
        <v>96.277912498737</v>
      </c>
      <c r="G54" s="44"/>
      <c r="I54" s="8"/>
    </row>
    <row r="55" spans="1:7" ht="13.5">
      <c r="A55" s="30">
        <v>4</v>
      </c>
      <c r="B55" s="44" t="s">
        <v>204</v>
      </c>
      <c r="C55" s="6">
        <f t="shared" si="4"/>
        <v>65409</v>
      </c>
      <c r="D55" s="6">
        <f t="shared" si="5"/>
        <v>71985</v>
      </c>
      <c r="E55" s="45">
        <f t="shared" si="6"/>
        <v>112.88507671332171</v>
      </c>
      <c r="F55" s="45">
        <f t="shared" si="7"/>
        <v>90.86476349239425</v>
      </c>
      <c r="G55" s="44"/>
    </row>
    <row r="56" spans="1:7" ht="13.5">
      <c r="A56" s="30">
        <v>5</v>
      </c>
      <c r="B56" s="44" t="s">
        <v>131</v>
      </c>
      <c r="C56" s="6">
        <f t="shared" si="4"/>
        <v>62267</v>
      </c>
      <c r="D56" s="6">
        <f t="shared" si="5"/>
        <v>58567</v>
      </c>
      <c r="E56" s="45">
        <f t="shared" si="6"/>
        <v>103.02112804222298</v>
      </c>
      <c r="F56" s="45">
        <f t="shared" si="7"/>
        <v>106.3175508392098</v>
      </c>
      <c r="G56" s="44"/>
    </row>
    <row r="57" spans="1:7" ht="13.5">
      <c r="A57" s="30">
        <v>6</v>
      </c>
      <c r="B57" s="44" t="s">
        <v>203</v>
      </c>
      <c r="C57" s="6">
        <f t="shared" si="4"/>
        <v>58923</v>
      </c>
      <c r="D57" s="6">
        <f t="shared" si="5"/>
        <v>59883</v>
      </c>
      <c r="E57" s="45">
        <f t="shared" si="6"/>
        <v>111.03929143503251</v>
      </c>
      <c r="F57" s="45">
        <f t="shared" si="7"/>
        <v>98.39687390411302</v>
      </c>
      <c r="G57" s="44"/>
    </row>
    <row r="58" spans="1:7" ht="13.5">
      <c r="A58" s="30">
        <v>7</v>
      </c>
      <c r="B58" s="44" t="s">
        <v>202</v>
      </c>
      <c r="C58" s="6">
        <f t="shared" si="4"/>
        <v>58172</v>
      </c>
      <c r="D58" s="6">
        <f t="shared" si="5"/>
        <v>59082</v>
      </c>
      <c r="E58" s="45">
        <f t="shared" si="6"/>
        <v>129.90620812862886</v>
      </c>
      <c r="F58" s="45">
        <f t="shared" si="7"/>
        <v>98.45976778037304</v>
      </c>
      <c r="G58" s="44"/>
    </row>
    <row r="59" spans="1:7" ht="13.5">
      <c r="A59" s="30">
        <v>8</v>
      </c>
      <c r="B59" s="44" t="s">
        <v>219</v>
      </c>
      <c r="C59" s="6">
        <f t="shared" si="4"/>
        <v>48264</v>
      </c>
      <c r="D59" s="6">
        <f t="shared" si="5"/>
        <v>55546</v>
      </c>
      <c r="E59" s="45">
        <f t="shared" si="6"/>
        <v>99.94615862497412</v>
      </c>
      <c r="F59" s="45">
        <f t="shared" si="7"/>
        <v>86.89014510495805</v>
      </c>
      <c r="G59" s="44"/>
    </row>
    <row r="60" spans="1:7" ht="13.5">
      <c r="A60" s="30">
        <v>9</v>
      </c>
      <c r="B60" s="116" t="s">
        <v>218</v>
      </c>
      <c r="C60" s="6">
        <f t="shared" si="4"/>
        <v>43145</v>
      </c>
      <c r="D60" s="6">
        <f t="shared" si="5"/>
        <v>32704</v>
      </c>
      <c r="E60" s="45">
        <f t="shared" si="6"/>
        <v>130.06059144484973</v>
      </c>
      <c r="F60" s="45">
        <f t="shared" si="7"/>
        <v>131.92575831702544</v>
      </c>
      <c r="G60" s="44"/>
    </row>
    <row r="61" spans="1:7" ht="14.25" thickBot="1">
      <c r="A61" s="121">
        <v>10</v>
      </c>
      <c r="B61" s="116" t="s">
        <v>209</v>
      </c>
      <c r="C61" s="125">
        <f t="shared" si="4"/>
        <v>40519</v>
      </c>
      <c r="D61" s="125">
        <f t="shared" si="5"/>
        <v>49280</v>
      </c>
      <c r="E61" s="115">
        <f t="shared" si="6"/>
        <v>109.08625888434203</v>
      </c>
      <c r="F61" s="115">
        <f t="shared" si="7"/>
        <v>82.22199675324676</v>
      </c>
      <c r="G61" s="116"/>
    </row>
    <row r="62" spans="1:7" ht="14.25" thickTop="1">
      <c r="A62" s="240"/>
      <c r="B62" s="198" t="s">
        <v>119</v>
      </c>
      <c r="C62" s="241">
        <f t="shared" si="4"/>
        <v>1087459</v>
      </c>
      <c r="D62" s="241">
        <f>SUM(L13)</f>
        <v>1098489</v>
      </c>
      <c r="E62" s="243">
        <f>SUM(C62/L35)*100</f>
        <v>105.17438812795103</v>
      </c>
      <c r="F62" s="243">
        <f t="shared" si="7"/>
        <v>98.99589345000268</v>
      </c>
      <c r="G62" s="258">
        <v>63.8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2007-03-05T00:18:23Z</cp:lastPrinted>
  <dcterms:created xsi:type="dcterms:W3CDTF">2004-08-12T01:21:30Z</dcterms:created>
  <dcterms:modified xsi:type="dcterms:W3CDTF">2007-03-06T00:50:28Z</dcterms:modified>
  <cp:category/>
  <cp:version/>
  <cp:contentType/>
  <cp:contentStatus/>
</cp:coreProperties>
</file>